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09" activeTab="1"/>
  </bookViews>
  <sheets>
    <sheet name="Estado de Resultados" sheetId="1" r:id="rId1"/>
    <sheet name="Gastos" sheetId="2" r:id="rId2"/>
    <sheet name="Cobranza" sheetId="3" r:id="rId3"/>
    <sheet name="Fondo de Reserva" sheetId="4" r:id="rId4"/>
    <sheet name="Resumen" sheetId="5" r:id="rId5"/>
    <sheet name="Presupuesto Detalle" sheetId="6" r:id="rId6"/>
    <sheet name="Cuota Deptos" sheetId="7" r:id="rId7"/>
  </sheets>
  <definedNames>
    <definedName name="_xlnm.Print_Area" localSheetId="2">'Cobranza'!$B$1:$D$72</definedName>
    <definedName name="_xlnm.Print_Area" localSheetId="6">'Cuota Deptos'!$B$1:$G$106</definedName>
    <definedName name="_xlnm.Print_Area" localSheetId="0">'Estado de Resultados'!$B$1:$C$26</definedName>
    <definedName name="_xlnm.Print_Area" localSheetId="5">'Presupuesto Detalle'!$B$1:$F$74</definedName>
    <definedName name="_xlnm.Print_Area" localSheetId="4">'Resumen'!$B$1:$H$35</definedName>
    <definedName name="_xlnm.Print_Titles" localSheetId="6">'Cuota Deptos'!$1:$9</definedName>
    <definedName name="_xlnm.Print_Titles" localSheetId="1">'Gastos'!$1:$3</definedName>
  </definedNames>
  <calcPr fullCalcOnLoad="1"/>
</workbook>
</file>

<file path=xl/sharedStrings.xml><?xml version="1.0" encoding="utf-8"?>
<sst xmlns="http://schemas.openxmlformats.org/spreadsheetml/2006/main" count="492" uniqueCount="408">
  <si>
    <t>Condominio Peninsula Torre III</t>
  </si>
  <si>
    <t xml:space="preserve">  I n g r e s o s</t>
  </si>
  <si>
    <t xml:space="preserve"> </t>
  </si>
  <si>
    <t>CUOTAS</t>
  </si>
  <si>
    <t xml:space="preserve">    Mantenimiento</t>
  </si>
  <si>
    <t xml:space="preserve">    Servicios Especiales</t>
  </si>
  <si>
    <t xml:space="preserve">  Total Ingresos</t>
  </si>
  <si>
    <t xml:space="preserve">  E g r e s o s</t>
  </si>
  <si>
    <t>GASTOS DE OPERACION</t>
  </si>
  <si>
    <t xml:space="preserve">    AREA DE LIMPIEZA</t>
  </si>
  <si>
    <t xml:space="preserve">    AREA DE MANTENIMIENTO</t>
  </si>
  <si>
    <t xml:space="preserve">    AREA DE  SEGURIDAD</t>
  </si>
  <si>
    <t xml:space="preserve">    AREA DE ADMINISTRACION</t>
  </si>
  <si>
    <t xml:space="preserve">    AREA DE SERVICIOS</t>
  </si>
  <si>
    <t>Total GASTOS DE OPERACION</t>
  </si>
  <si>
    <t xml:space="preserve">  Total Egresos</t>
  </si>
  <si>
    <t xml:space="preserve">    Fondo de Reserva</t>
  </si>
  <si>
    <t>Remanente o (Déficit)</t>
  </si>
  <si>
    <t>Estado de Ingresos y Egresos   01/Abril/2008  al  31/Dic/2008</t>
  </si>
  <si>
    <t>Deudor</t>
  </si>
  <si>
    <t>Cuotas Anticipada</t>
  </si>
  <si>
    <t>Depto. A-01</t>
  </si>
  <si>
    <t>Depto. A-03</t>
  </si>
  <si>
    <t>Depto. A-05</t>
  </si>
  <si>
    <t>Depto. A-06</t>
  </si>
  <si>
    <t>Depto. A-12</t>
  </si>
  <si>
    <t>Depto. A-19</t>
  </si>
  <si>
    <t>Depto. A-21</t>
  </si>
  <si>
    <t>Depto. A-22</t>
  </si>
  <si>
    <t>Depto. B-02</t>
  </si>
  <si>
    <t>Depto. B-04</t>
  </si>
  <si>
    <t>Depto. B-05</t>
  </si>
  <si>
    <t>Depto. B-07</t>
  </si>
  <si>
    <t>Depto. B-11</t>
  </si>
  <si>
    <t>Depto. B-12</t>
  </si>
  <si>
    <t>Depto. B-16</t>
  </si>
  <si>
    <t>Depto. B-17</t>
  </si>
  <si>
    <t>Depto. B-24</t>
  </si>
  <si>
    <t>Depto. PH-B</t>
  </si>
  <si>
    <t>Depto. C-02</t>
  </si>
  <si>
    <t>Depto. C-03</t>
  </si>
  <si>
    <t>Depto. C-04</t>
  </si>
  <si>
    <t>Depto. C-05</t>
  </si>
  <si>
    <t>Depto. C-07</t>
  </si>
  <si>
    <t>Depto. C-08</t>
  </si>
  <si>
    <t>Depto. C-09</t>
  </si>
  <si>
    <t>Depto. C-11</t>
  </si>
  <si>
    <t>Depto. C-14</t>
  </si>
  <si>
    <t>Depto. D-03</t>
  </si>
  <si>
    <t>Depto. D-07</t>
  </si>
  <si>
    <t>Depto. D-10</t>
  </si>
  <si>
    <t>Depto. D-12</t>
  </si>
  <si>
    <t>Depto. D-16</t>
  </si>
  <si>
    <t>Depto. D-17</t>
  </si>
  <si>
    <t>Depto. D-18</t>
  </si>
  <si>
    <t>Depto. D-22</t>
  </si>
  <si>
    <t>Depto. D-23</t>
  </si>
  <si>
    <t>Depto. D-24</t>
  </si>
  <si>
    <t>Departamento</t>
  </si>
  <si>
    <t>Estado de la Cobranza al 31 de Diciembre 2008</t>
  </si>
  <si>
    <t>Total</t>
  </si>
  <si>
    <t>320-4230</t>
  </si>
  <si>
    <t>320-4170</t>
  </si>
  <si>
    <t>320-4120</t>
  </si>
  <si>
    <t>320-4100</t>
  </si>
  <si>
    <t>Depto. D-09</t>
  </si>
  <si>
    <t>320-4090</t>
  </si>
  <si>
    <t>Depto. D-08</t>
  </si>
  <si>
    <t>320-4080</t>
  </si>
  <si>
    <t>320-4070</t>
  </si>
  <si>
    <t>Depto. D-04</t>
  </si>
  <si>
    <t>320-4040</t>
  </si>
  <si>
    <t>Depto. C-21</t>
  </si>
  <si>
    <t>320-3210</t>
  </si>
  <si>
    <t>320-3140</t>
  </si>
  <si>
    <t>320-3110</t>
  </si>
  <si>
    <t>320-2240</t>
  </si>
  <si>
    <t>320-2160</t>
  </si>
  <si>
    <t>320-2120</t>
  </si>
  <si>
    <t>320-2110</t>
  </si>
  <si>
    <t>Depto. B-10</t>
  </si>
  <si>
    <t>320-2100</t>
  </si>
  <si>
    <t>Depto. B-08</t>
  </si>
  <si>
    <t>320-2080</t>
  </si>
  <si>
    <t>320-2050</t>
  </si>
  <si>
    <t>320-2040</t>
  </si>
  <si>
    <t>320-2020</t>
  </si>
  <si>
    <t>Depto. A-23</t>
  </si>
  <si>
    <t>320-1230</t>
  </si>
  <si>
    <t>320-1220</t>
  </si>
  <si>
    <t>320-1210</t>
  </si>
  <si>
    <t>320-1060</t>
  </si>
  <si>
    <t>Cuenta</t>
  </si>
  <si>
    <t>Estado del Fondo de Reserva al 31 de Diciembre 2008</t>
  </si>
  <si>
    <t>Seguros Y Fianzas</t>
  </si>
  <si>
    <t>505-6000</t>
  </si>
  <si>
    <t>Servicio de cable</t>
  </si>
  <si>
    <t>505-5000</t>
  </si>
  <si>
    <t>Gas</t>
  </si>
  <si>
    <t>505-3000</t>
  </si>
  <si>
    <t>Agua</t>
  </si>
  <si>
    <t>505-2000</t>
  </si>
  <si>
    <t>Energia Electrica</t>
  </si>
  <si>
    <t>505-1000</t>
  </si>
  <si>
    <t>AREA DE SERVICIOS</t>
  </si>
  <si>
    <t>505-0000</t>
  </si>
  <si>
    <t>Telefonos (servicio)</t>
  </si>
  <si>
    <t>504-9000</t>
  </si>
  <si>
    <t>Correos, Telegrafos, Paqueteria, Mensajeria y Publ</t>
  </si>
  <si>
    <t>504-8000</t>
  </si>
  <si>
    <t>Papelería, Articulos de Oficina Y Suministros Ofic</t>
  </si>
  <si>
    <t>504-7000</t>
  </si>
  <si>
    <t>Servicio de Administración</t>
  </si>
  <si>
    <t>504-2200</t>
  </si>
  <si>
    <t>Honorarios</t>
  </si>
  <si>
    <t>504-2000</t>
  </si>
  <si>
    <t>Comisiones y situaciones bancarias</t>
  </si>
  <si>
    <t>504-1700</t>
  </si>
  <si>
    <t>Aguinaldo</t>
  </si>
  <si>
    <t>504-1240</t>
  </si>
  <si>
    <t>Despensa</t>
  </si>
  <si>
    <t>504-1140</t>
  </si>
  <si>
    <t>Premio Asistencia</t>
  </si>
  <si>
    <t>504-1130</t>
  </si>
  <si>
    <t>Premio Puntualidad</t>
  </si>
  <si>
    <t>504-1120</t>
  </si>
  <si>
    <t>Sueldo</t>
  </si>
  <si>
    <t>504-1010</t>
  </si>
  <si>
    <t>Gastos de Personal</t>
  </si>
  <si>
    <t>504-1000</t>
  </si>
  <si>
    <t>AREA DE ADMINISTRACION</t>
  </si>
  <si>
    <t>504-0000</t>
  </si>
  <si>
    <t>Protecciones y mallas</t>
  </si>
  <si>
    <t>503-8000</t>
  </si>
  <si>
    <t>Utilerias y Equipo de trabajo</t>
  </si>
  <si>
    <t>503-7000</t>
  </si>
  <si>
    <t>Servicios de Seguridad</t>
  </si>
  <si>
    <t>503-6000</t>
  </si>
  <si>
    <t>Uniformes</t>
  </si>
  <si>
    <t>503-4000</t>
  </si>
  <si>
    <t>503-1140</t>
  </si>
  <si>
    <t>503-1130</t>
  </si>
  <si>
    <t>503-1120</t>
  </si>
  <si>
    <t>503-1010</t>
  </si>
  <si>
    <t>AREA DE  SEGURIDAD</t>
  </si>
  <si>
    <t>503-0000</t>
  </si>
  <si>
    <t>Viajes de Escombro y Basura</t>
  </si>
  <si>
    <t>502-9000</t>
  </si>
  <si>
    <t>Gasolina Y Diesel</t>
  </si>
  <si>
    <t>502-8000</t>
  </si>
  <si>
    <t>Herramienta y/o Suministro de Jardineria</t>
  </si>
  <si>
    <t>502-7000</t>
  </si>
  <si>
    <t>Gastos de Pintura y Señaletica</t>
  </si>
  <si>
    <t>502-6000</t>
  </si>
  <si>
    <t>Gastos de Herreria y Cerrajería</t>
  </si>
  <si>
    <t>502-3300</t>
  </si>
  <si>
    <t>Refacciones y Accesorios</t>
  </si>
  <si>
    <t>502-3200</t>
  </si>
  <si>
    <t>Reposición Gastos de Condóminos</t>
  </si>
  <si>
    <t>502-3100</t>
  </si>
  <si>
    <t>Material de Alberca</t>
  </si>
  <si>
    <t>502-3000</t>
  </si>
  <si>
    <t>Computadoras (Servicio y Mantenimiento)</t>
  </si>
  <si>
    <t>502-2600</t>
  </si>
  <si>
    <t>Gastos Diversos</t>
  </si>
  <si>
    <t>502-2500</t>
  </si>
  <si>
    <t>Material Electrico y Mantenimiento</t>
  </si>
  <si>
    <t>502-2000</t>
  </si>
  <si>
    <t>Reposición de Equipo Menor</t>
  </si>
  <si>
    <t>502-1700</t>
  </si>
  <si>
    <t>502-1300</t>
  </si>
  <si>
    <t>502-1240</t>
  </si>
  <si>
    <t>Gratificación</t>
  </si>
  <si>
    <t>502-1210</t>
  </si>
  <si>
    <t>Prima Vacacional</t>
  </si>
  <si>
    <t>502-1200</t>
  </si>
  <si>
    <t>Vacaciones</t>
  </si>
  <si>
    <t>502-1190</t>
  </si>
  <si>
    <t>502-1140</t>
  </si>
  <si>
    <t>502-1130</t>
  </si>
  <si>
    <t>502-1120</t>
  </si>
  <si>
    <t>502-1010</t>
  </si>
  <si>
    <t>502-1000</t>
  </si>
  <si>
    <t>AREA DE MANTENIMIENTO</t>
  </si>
  <si>
    <t>502-0000</t>
  </si>
  <si>
    <t>501-3000</t>
  </si>
  <si>
    <t>Articulos de Limpieza y Suministros</t>
  </si>
  <si>
    <t>501-2000</t>
  </si>
  <si>
    <t>501-1240</t>
  </si>
  <si>
    <t>501-1210</t>
  </si>
  <si>
    <t>501-1140</t>
  </si>
  <si>
    <t>501-1130</t>
  </si>
  <si>
    <t>501-1120</t>
  </si>
  <si>
    <t>Dia Festivo/Descanso</t>
  </si>
  <si>
    <t>501-1110</t>
  </si>
  <si>
    <t>501-1010</t>
  </si>
  <si>
    <t>501-1000</t>
  </si>
  <si>
    <t>AREA DE LIMPIEZA</t>
  </si>
  <si>
    <t>501-0000</t>
  </si>
  <si>
    <t>Nombre</t>
  </si>
  <si>
    <t>Anexo detalle de Gastos del 01/Abr/2008 al 31/Dic/2008</t>
  </si>
  <si>
    <t>Importe</t>
  </si>
  <si>
    <t>Depto. A-7</t>
  </si>
  <si>
    <t>Depto. A-11</t>
  </si>
  <si>
    <t>Depto. A-14</t>
  </si>
  <si>
    <t>Depto. A-15</t>
  </si>
  <si>
    <t>Depto. A-16</t>
  </si>
  <si>
    <t>Depto. A-17</t>
  </si>
  <si>
    <t>Depto. A-20</t>
  </si>
  <si>
    <t>Depto. A-24</t>
  </si>
  <si>
    <t>Depto. PH-A</t>
  </si>
  <si>
    <t>Depto. B-3</t>
  </si>
  <si>
    <t>Depto. B-6</t>
  </si>
  <si>
    <t>Depto. B-9</t>
  </si>
  <si>
    <t>Depto. B-14</t>
  </si>
  <si>
    <t>Depto. B-15</t>
  </si>
  <si>
    <t>Depto. B-19</t>
  </si>
  <si>
    <t>Depto. B-20</t>
  </si>
  <si>
    <t>Depto. B-22</t>
  </si>
  <si>
    <t>Depto. B-23</t>
  </si>
  <si>
    <t>Depto. C-1</t>
  </si>
  <si>
    <t>Depto. C-12</t>
  </si>
  <si>
    <t>Depto. C-15</t>
  </si>
  <si>
    <t>Depto. C-17</t>
  </si>
  <si>
    <t>Depto. D-1</t>
  </si>
  <si>
    <t>Depto. D-6</t>
  </si>
  <si>
    <t>Depto. D-11</t>
  </si>
  <si>
    <t>Depto. D-14</t>
  </si>
  <si>
    <t>Depto. D-15</t>
  </si>
  <si>
    <t>Depto. D-19</t>
  </si>
  <si>
    <t>Depto. D-20</t>
  </si>
  <si>
    <t>Depto. D-21</t>
  </si>
  <si>
    <t>Depto. PH-D</t>
  </si>
  <si>
    <t>Condominio Especifico Residencial Peninsula Torre III</t>
  </si>
  <si>
    <t>Presupuesto de Operación 2009</t>
  </si>
  <si>
    <t>Resumen</t>
  </si>
  <si>
    <t>Mensual</t>
  </si>
  <si>
    <t>Anual</t>
  </si>
  <si>
    <t>Costo M2  MX</t>
  </si>
  <si>
    <t>Subtotal Areas Comunes (A.C.)</t>
  </si>
  <si>
    <t>Energia Electrica Departamentos</t>
  </si>
  <si>
    <t>N/A</t>
  </si>
  <si>
    <t>Total Gasto Seguro (S)</t>
  </si>
  <si>
    <t>Total Gasto Mensual =(AC+S)</t>
  </si>
  <si>
    <t>1) La Cuota no incluye Energia Electrica de los Departamentos, dicho costo lo pagaran de acuerdo a su consumo</t>
  </si>
  <si>
    <t xml:space="preserve">    The Quota does not include Electrical Energy of the Departments, this cost paid it according to its consumption </t>
  </si>
  <si>
    <t>2) El Seguro Solo Incluye lo correspondiente a las Areas comunes</t>
  </si>
  <si>
    <t>Detalle</t>
  </si>
  <si>
    <t>Areas publicas/Public Areas</t>
  </si>
  <si>
    <t>Salarios y Prestaciones/Wages and Benefits</t>
  </si>
  <si>
    <t xml:space="preserve">Articulos de Limpieza/Articles of Cleaning </t>
  </si>
  <si>
    <t>Lavado y Aspirado</t>
  </si>
  <si>
    <t>Uniformes/Uniforms</t>
  </si>
  <si>
    <t xml:space="preserve">Departamento de Mantenimiento/Department of Maintenance </t>
  </si>
  <si>
    <t>Material electrico/Electric Supplies</t>
  </si>
  <si>
    <t>Material de Albercas/Pool supplies</t>
  </si>
  <si>
    <t xml:space="preserve">Calentadoes, Bombas, Filtros, Motores y Maquinas/Calentadoes, Pumps, Filters, Motors and Machines </t>
  </si>
  <si>
    <t>Fumigaciones/Fumigation</t>
  </si>
  <si>
    <t>Gastos de Pintura y Señaletica/Paint</t>
  </si>
  <si>
    <t xml:space="preserve">Herramientas y Suministro de Jardineria/Tools and Provision of Gardening </t>
  </si>
  <si>
    <t>Gasolina/Gasoline</t>
  </si>
  <si>
    <t>Viajes Escombro y Basura/Removal of Debrez and Trash</t>
  </si>
  <si>
    <t>Gimnasio/Gym</t>
  </si>
  <si>
    <t>Elevadores (servicio)/Elevators (service)</t>
  </si>
  <si>
    <t>Desasolve (drenajes)/Desasolve (drainages)</t>
  </si>
  <si>
    <t>Reposicion Equipo Menor (mobiliario)/Replacement Smaller Equipment (moving)</t>
  </si>
  <si>
    <t>Mantto. Equipo cine (proyector)/Maintenance Equipment cinema (projector)</t>
  </si>
  <si>
    <t>Equipos de Aire Acondicionado/Air Conditioned Service</t>
  </si>
  <si>
    <t xml:space="preserve">Impermeabilizacion Azotea/Waterproofing Roof </t>
  </si>
  <si>
    <t>Limpieza de Fachadas (Cristales Torre)/Cleaning of Facades (Crystals Tower)</t>
  </si>
  <si>
    <t xml:space="preserve">Reposicion de Plafones/Replacement of Plafones </t>
  </si>
  <si>
    <t>Equipo de Transporte</t>
  </si>
  <si>
    <t>Departamento de Seguridad/Department of Security</t>
  </si>
  <si>
    <t xml:space="preserve">Equipo de Comunicación/Communications equipment </t>
  </si>
  <si>
    <t xml:space="preserve">Mantenimiento equipo de Comunicación/Maintenance communications equipment </t>
  </si>
  <si>
    <t xml:space="preserve">Circuito Cerrado Camaras/Closed circuit Cameras </t>
  </si>
  <si>
    <t xml:space="preserve">Departamento de Administracion/Department of Administration </t>
  </si>
  <si>
    <t>Honorarios/Honoraria</t>
  </si>
  <si>
    <t xml:space="preserve">Gastos Legales/Legal expenses </t>
  </si>
  <si>
    <t>Cuotas Sindicales/Union quotas</t>
  </si>
  <si>
    <t xml:space="preserve">Gastos de Juntas y Asambleas/Expenses of Meetings and Assemblies </t>
  </si>
  <si>
    <t xml:space="preserve">Capacitacion y Adiestramiento/Qualification and Training </t>
  </si>
  <si>
    <t xml:space="preserve">Papeleria y Articulos de Oficina/Stationery store and Articles of Office </t>
  </si>
  <si>
    <t xml:space="preserve">Correos, Telegrafos, Paqueteria y Mensajeria/Post office, Telegraphs, Paqueteria and Mensajeria </t>
  </si>
  <si>
    <t>Telefonos (servicio)/Telephones (service)</t>
  </si>
  <si>
    <t xml:space="preserve">Equipo de Computo, y programas/Equipment of I compute, and Software </t>
  </si>
  <si>
    <t xml:space="preserve">Derecho de uso Zona Federal/Straight of use Federal Zone </t>
  </si>
  <si>
    <t>Eventos Sociales /Social events</t>
  </si>
  <si>
    <t xml:space="preserve">Comiciones y Situaciones Bancarias/Banking expenses </t>
  </si>
  <si>
    <t xml:space="preserve">Gastos por Servicios/Expenses by Services </t>
  </si>
  <si>
    <t>Servicios Administrativos</t>
  </si>
  <si>
    <t xml:space="preserve">Energia Electrica/Electrical energy common areas </t>
  </si>
  <si>
    <t>Agua/Water</t>
  </si>
  <si>
    <t>Gas/Gas</t>
  </si>
  <si>
    <t xml:space="preserve">Servicio de Cable e Internet/Service of Cable and Internet </t>
  </si>
  <si>
    <t>Aportacion Condominio Residencial Peninsula (Maestro)/Contribution Residential Condominium Peninsula (Masterful)</t>
  </si>
  <si>
    <t>Telecable</t>
  </si>
  <si>
    <t>Seguros y Fianzas</t>
  </si>
  <si>
    <t xml:space="preserve">Cuota de Mantenimiento por Departamento </t>
  </si>
  <si>
    <t>Unidad Privativa</t>
  </si>
  <si>
    <t>Superficie M2</t>
  </si>
  <si>
    <t>Proindiviso</t>
  </si>
  <si>
    <t>Cuota Mensua</t>
  </si>
  <si>
    <t>Cuota Anual Pesos</t>
  </si>
  <si>
    <t>A-01</t>
  </si>
  <si>
    <t>A-02</t>
  </si>
  <si>
    <t>A-03</t>
  </si>
  <si>
    <t>A-04</t>
  </si>
  <si>
    <t>A-05</t>
  </si>
  <si>
    <t>A-06</t>
  </si>
  <si>
    <t>A-07</t>
  </si>
  <si>
    <t>A-08</t>
  </si>
  <si>
    <t>A-09</t>
  </si>
  <si>
    <t>A-10</t>
  </si>
  <si>
    <t>A-11</t>
  </si>
  <si>
    <t>A-12</t>
  </si>
  <si>
    <t>A-14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</si>
  <si>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</si>
  <si>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</si>
  <si>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</si>
  <si>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</si>
  <si>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</si>
  <si>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</si>
  <si>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</si>
  <si>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</si>
  <si>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</si>
  <si>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</si>
  <si>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PH-A</t>
  </si>
  <si>
    <t>B-01</t>
  </si>
  <si>
    <t>B-02</t>
  </si>
  <si>
    <t>B-03</t>
  </si>
  <si>
    <t>B-04</t>
  </si>
  <si>
    <t>B-05</t>
  </si>
  <si>
    <t>B-06</t>
  </si>
  <si>
    <t>B-07</t>
  </si>
  <si>
    <t>B-08</t>
  </si>
  <si>
    <t>B-09</t>
  </si>
  <si>
    <t>B-10</t>
  </si>
  <si>
    <t>B-11</t>
  </si>
  <si>
    <t>B-12</t>
  </si>
  <si>
    <t>B-14</t>
  </si>
  <si>
    <t>B-15</t>
  </si>
  <si>
    <t>B-16</t>
  </si>
  <si>
    <t>B-17</t>
  </si>
  <si>
    <t>B-18</t>
  </si>
  <si>
    <t>B-19</t>
  </si>
  <si>
    <t>B-20</t>
  </si>
  <si>
    <t>B-21</t>
  </si>
  <si>
    <t>B-22</t>
  </si>
  <si>
    <t>B-23</t>
  </si>
  <si>
    <t>B-24</t>
  </si>
  <si>
    <t>PH-B</t>
  </si>
  <si>
    <t>C-01</t>
  </si>
  <si>
    <t>C-02</t>
  </si>
  <si>
    <t>C-03</t>
  </si>
  <si>
    <t>C-04</t>
  </si>
  <si>
    <t>C-05</t>
  </si>
  <si>
    <t>C-06</t>
  </si>
  <si>
    <t>C-07</t>
  </si>
  <si>
    <t>C-08</t>
  </si>
  <si>
    <t>C-09</t>
  </si>
  <si>
    <t>C-10</t>
  </si>
  <si>
    <t>C-11</t>
  </si>
  <si>
    <t>C-12</t>
  </si>
  <si>
    <t>C-14</t>
  </si>
  <si>
    <t>C-15</t>
  </si>
  <si>
    <t>C-16</t>
  </si>
  <si>
    <t>C-17</t>
  </si>
  <si>
    <t>C-18</t>
  </si>
  <si>
    <t>C-19</t>
  </si>
  <si>
    <t>C-20</t>
  </si>
  <si>
    <t>C-21</t>
  </si>
  <si>
    <t>C-22</t>
  </si>
  <si>
    <t>C-23</t>
  </si>
  <si>
    <t>C-24</t>
  </si>
  <si>
    <t>PH-C</t>
  </si>
  <si>
    <t>D-01</t>
  </si>
  <si>
    <t>D-02</t>
  </si>
  <si>
    <t>D-03</t>
  </si>
  <si>
    <t>D-04</t>
  </si>
  <si>
    <t>D-05</t>
  </si>
  <si>
    <t>D-06</t>
  </si>
  <si>
    <t>D-07</t>
  </si>
  <si>
    <t>D-08</t>
  </si>
  <si>
    <t>D-09</t>
  </si>
  <si>
    <t>D-10</t>
  </si>
  <si>
    <t>D-11</t>
  </si>
  <si>
    <t>D-12</t>
  </si>
  <si>
    <t>D-14</t>
  </si>
  <si>
    <t>D-15</t>
  </si>
  <si>
    <t>D-16</t>
  </si>
  <si>
    <t>D-17</t>
  </si>
  <si>
    <t>D-18</t>
  </si>
  <si>
    <t>D-19</t>
  </si>
  <si>
    <t>D-20</t>
  </si>
  <si>
    <t>D-21</t>
  </si>
  <si>
    <t>D-22</t>
  </si>
  <si>
    <t>D-23</t>
  </si>
  <si>
    <t>D-24</t>
  </si>
  <si>
    <t>PH-D</t>
  </si>
  <si>
    <r>
      <t>Seguro del Edificio (Sin Metereologico) 3% al Millar/</t>
    </r>
    <r>
      <rPr>
        <b/>
        <sz val="12"/>
        <rFont val="Arial"/>
        <family val="2"/>
      </rPr>
      <t xml:space="preserve">Surely from Building (Without Metereologico) 3% to the Thousand </t>
    </r>
  </si>
  <si>
    <r>
      <t>Diferencia Seguro por Hidrometereologico 9% al Millar/</t>
    </r>
    <r>
      <rPr>
        <b/>
        <sz val="12"/>
        <rFont val="Arial"/>
        <family val="2"/>
      </rPr>
      <t xml:space="preserve">Safe difference by Hidrometereologico 9% to the Thousand </t>
    </r>
  </si>
  <si>
    <r>
      <t>Total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areas Privativas/Private Areas</t>
    </r>
  </si>
  <si>
    <r>
      <t>Notas/</t>
    </r>
    <r>
      <rPr>
        <b/>
        <i/>
        <sz val="10"/>
        <rFont val="Arial"/>
        <family val="2"/>
      </rPr>
      <t>Notes:</t>
    </r>
  </si>
  <si>
    <r>
      <t xml:space="preserve">    </t>
    </r>
    <r>
      <rPr>
        <b/>
        <sz val="10"/>
        <rFont val="Arial"/>
        <family val="2"/>
      </rPr>
      <t xml:space="preserve">The Single Insurance Includes the corresponding thing to the common Areas </t>
    </r>
  </si>
  <si>
    <r>
      <t>Precio M</t>
    </r>
    <r>
      <rPr>
        <b/>
        <vertAlign val="superscript"/>
        <sz val="12"/>
        <rFont val="Arial"/>
        <family val="2"/>
      </rPr>
      <t xml:space="preserve">2 </t>
    </r>
  </si>
  <si>
    <t>%</t>
  </si>
  <si>
    <t>TOTAL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</si>
</sst>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"/>
    <numFmt numFmtId="180" formatCode="0.0000"/>
    <numFmt numFmtId="181" formatCode="0.0%"/>
    <numFmt numFmtId="182" formatCode="0.000%"/>
    <numFmt numFmtId="183" formatCode="0.0000%"/>
    <numFmt numFmtId="184" formatCode="0.00000%"/>
    <numFmt numFmtId="185" formatCode="_-* #,##0.0_-;\-* #,##0.0_-;_-* &quot;-&quot;??_-;_-@_-"/>
    <numFmt numFmtId="186" formatCode="_-* #,##0_-;\-* #,##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0.000000%"/>
    <numFmt numFmtId="190" formatCode="0.0000000%"/>
    <numFmt numFmtId="191" formatCode="_-&quot;$&quot;* #,##0.000_-;\-&quot;$&quot;* #,##0.000_-;_-&quot;$&quot;* &quot;-&quot;??_-;_-@_-"/>
    <numFmt numFmtId="192" formatCode="_-&quot;$&quot;* #,##0.0000_-;\-&quot;$&quot;* #,##0.0000_-;_-&quot;$&quot;* &quot;-&quot;??_-;_-@_-"/>
    <numFmt numFmtId="193" formatCode="_-&quot;$&quot;* #,##0.00000_-;\-&quot;$&quot;* #,##0.00000_-;_-&quot;$&quot;* &quot;-&quot;??_-;_-@_-"/>
    <numFmt numFmtId="194" formatCode="_-&quot;$&quot;* #,##0.000000_-;\-&quot;$&quot;* #,##0.000000_-;_-&quot;$&quot;* &quot;-&quot;??_-;_-@_-"/>
    <numFmt numFmtId="195" formatCode="_-&quot;$&quot;* #,##0.0_-;\-&quot;$&quot;* #,##0.0_-;_-&quot;$&quot;* &quot;-&quot;??_-;_-@_-"/>
    <numFmt numFmtId="196" formatCode="_-&quot;$&quot;* #,##0_-;\-&quot;$&quot;* #,##0_-;_-&quot;$&quot;* &quot;-&quot;??_-;_-@_-"/>
    <numFmt numFmtId="197" formatCode="General_)"/>
    <numFmt numFmtId="198" formatCode="&quot;$&quot;\ #,##0.00_);\(&quot;$&quot;\ #,##0.00\)"/>
    <numFmt numFmtId="199" formatCode="&quot;$&quot;\ #,##0.0000_);\(&quot;$&quot;\ #,##0.0000\)"/>
    <numFmt numFmtId="200" formatCode="#,##0.000000_);\(#,##0.000000\)"/>
    <numFmt numFmtId="201" formatCode="0_)"/>
    <numFmt numFmtId="202" formatCode="#,##0.000000_);[Red]\(#,##0.000000\)"/>
    <numFmt numFmtId="203" formatCode="_(* #,##0.000000_);_(* \(#,##0.000000\);_(* &quot;-&quot;??_);_(@_)"/>
    <numFmt numFmtId="204" formatCode="#,##0.0000000;[Red]\-#,##0.0000000"/>
    <numFmt numFmtId="205" formatCode="0.0000000000"/>
    <numFmt numFmtId="206" formatCode="#,##0.00_);[Red]\(#,##0.00\)"/>
    <numFmt numFmtId="207" formatCode="#,##0.00_);\(#,##0.00\)"/>
    <numFmt numFmtId="208" formatCode="_-* #,##0.00000_-;\-* #,##0.00000_-;_-* &quot;-&quot;??_-;_-@_-"/>
    <numFmt numFmtId="209" formatCode="0.0000000"/>
    <numFmt numFmtId="210" formatCode="#,##0.0000"/>
    <numFmt numFmtId="211" formatCode="#,##0.00_ ;[Red]\-#,##0.00\ "/>
    <numFmt numFmtId="212" formatCode="#,##0.0000000_);[Red]\(#,##0.0000000\)"/>
    <numFmt numFmtId="213" formatCode="_-* #,##0.0_-;\-* #,##0.0_-;_-* &quot;-&quot;?_-;_-@_-"/>
    <numFmt numFmtId="214" formatCode="#,##0.00_ ;\-#,##0.00\ "/>
    <numFmt numFmtId="215" formatCode="_-* #,##0.000000_-;\-* #,##0.000000_-;_-* &quot;-&quot;??????_-;_-@_-"/>
    <numFmt numFmtId="216" formatCode="#,##0.000000000"/>
    <numFmt numFmtId="217" formatCode="#,##0.0000000000"/>
    <numFmt numFmtId="218" formatCode="_-* #,##0.000_-;\-* #,##0.000_-;_-* &quot;-&quot;???_-;_-@_-"/>
    <numFmt numFmtId="219" formatCode="_-* #,##0.0000_-;\-* #,##0.0000_-;_-* &quot;-&quot;????_-;_-@_-"/>
    <numFmt numFmtId="220" formatCode="0.00000000000"/>
    <numFmt numFmtId="221" formatCode="_-* #,##0.000000_-;\-* #,##0.000000_-;_-* &quot;-&quot;??_-;_-@_-"/>
    <numFmt numFmtId="222" formatCode="_(* #,##0.0_);_(* \(#,##0.0\);_(* &quot;-&quot;??_);_(@_)"/>
  </numFmts>
  <fonts count="42">
    <font>
      <sz val="10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b/>
      <i/>
      <sz val="11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8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7" fillId="7" borderId="1" applyNumberFormat="0" applyAlignment="0" applyProtection="0"/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7" fillId="7" borderId="1" applyNumberFormat="0" applyAlignment="0" applyProtection="0"/>
    <xf numFmtId="0" fontId="15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16" fillId="0" borderId="6" applyNumberFormat="0" applyFill="0" applyAlignment="0" applyProtection="0"/>
    <xf numFmtId="0" fontId="26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0" xfId="83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171" fontId="1" fillId="0" borderId="0" xfId="83" applyFont="1" applyFill="1" applyBorder="1" applyAlignment="1">
      <alignment horizontal="left" vertical="top"/>
    </xf>
    <xf numFmtId="171" fontId="0" fillId="0" borderId="0" xfId="83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171" fontId="1" fillId="0" borderId="0" xfId="83" applyFont="1" applyFill="1" applyBorder="1" applyAlignment="1">
      <alignment horizontal="right" vertical="top"/>
    </xf>
    <xf numFmtId="49" fontId="1" fillId="0" borderId="0" xfId="0" applyNumberFormat="1" applyFont="1" applyFill="1" applyBorder="1" applyAlignment="1">
      <alignment horizontal="left" vertical="top"/>
    </xf>
    <xf numFmtId="171" fontId="5" fillId="0" borderId="0" xfId="83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left" vertical="top"/>
    </xf>
    <xf numFmtId="43" fontId="0" fillId="0" borderId="0" xfId="0" applyNumberFormat="1" applyFill="1" applyBorder="1" applyAlignment="1">
      <alignment/>
    </xf>
    <xf numFmtId="171" fontId="1" fillId="0" borderId="0" xfId="83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171" fontId="0" fillId="0" borderId="10" xfId="83" applyFont="1" applyFill="1" applyBorder="1" applyAlignment="1">
      <alignment/>
    </xf>
    <xf numFmtId="171" fontId="1" fillId="0" borderId="10" xfId="83" applyFont="1" applyFill="1" applyBorder="1" applyAlignment="1">
      <alignment horizontal="right" vertical="top"/>
    </xf>
    <xf numFmtId="171" fontId="0" fillId="0" borderId="10" xfId="83" applyFont="1" applyFill="1" applyBorder="1" applyAlignment="1">
      <alignment/>
    </xf>
    <xf numFmtId="171" fontId="5" fillId="0" borderId="11" xfId="83" applyFont="1" applyFill="1" applyBorder="1" applyAlignment="1">
      <alignment horizontal="right" vertical="top"/>
    </xf>
    <xf numFmtId="0" fontId="0" fillId="0" borderId="0" xfId="93">
      <alignment/>
      <protection/>
    </xf>
    <xf numFmtId="171" fontId="0" fillId="0" borderId="0" xfId="87" applyFont="1" applyAlignment="1">
      <alignment/>
    </xf>
    <xf numFmtId="171" fontId="7" fillId="24" borderId="12" xfId="87" applyFont="1" applyFill="1" applyBorder="1" applyAlignment="1">
      <alignment horizontal="left" vertical="top"/>
    </xf>
    <xf numFmtId="49" fontId="7" fillId="24" borderId="12" xfId="93" applyNumberFormat="1" applyFont="1" applyFill="1" applyBorder="1" applyAlignment="1">
      <alignment horizontal="left" vertical="top"/>
      <protection/>
    </xf>
    <xf numFmtId="171" fontId="7" fillId="24" borderId="13" xfId="87" applyFont="1" applyFill="1" applyBorder="1" applyAlignment="1">
      <alignment horizontal="right" vertical="top"/>
    </xf>
    <xf numFmtId="49" fontId="7" fillId="24" borderId="13" xfId="93" applyNumberFormat="1" applyFont="1" applyFill="1" applyBorder="1" applyAlignment="1">
      <alignment horizontal="left" vertical="top"/>
      <protection/>
    </xf>
    <xf numFmtId="0" fontId="0" fillId="0" borderId="0" xfId="93" applyFill="1" applyBorder="1">
      <alignment/>
      <protection/>
    </xf>
    <xf numFmtId="171" fontId="0" fillId="0" borderId="0" xfId="87" applyFont="1" applyFill="1" applyBorder="1" applyAlignment="1">
      <alignment/>
    </xf>
    <xf numFmtId="171" fontId="9" fillId="0" borderId="0" xfId="87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/>
    </xf>
    <xf numFmtId="171" fontId="27" fillId="0" borderId="0" xfId="83" applyFont="1" applyFill="1" applyBorder="1" applyAlignment="1">
      <alignment horizontal="right" vertical="top"/>
    </xf>
    <xf numFmtId="171" fontId="7" fillId="0" borderId="0" xfId="83" applyFont="1" applyFill="1" applyBorder="1" applyAlignment="1">
      <alignment horizontal="left" vertical="top"/>
    </xf>
    <xf numFmtId="171" fontId="8" fillId="0" borderId="0" xfId="83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171" fontId="1" fillId="0" borderId="0" xfId="83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171" fontId="0" fillId="0" borderId="0" xfId="83" applyFont="1" applyFill="1" applyBorder="1" applyAlignment="1">
      <alignment/>
    </xf>
    <xf numFmtId="49" fontId="8" fillId="24" borderId="14" xfId="93" applyNumberFormat="1" applyFont="1" applyFill="1" applyBorder="1" applyAlignment="1">
      <alignment horizontal="left" vertical="top"/>
      <protection/>
    </xf>
    <xf numFmtId="49" fontId="4" fillId="0" borderId="15" xfId="0" applyNumberFormat="1" applyFont="1" applyFill="1" applyBorder="1" applyAlignment="1">
      <alignment horizontal="center" vertical="top"/>
    </xf>
    <xf numFmtId="171" fontId="4" fillId="0" borderId="15" xfId="85" applyFont="1" applyFill="1" applyBorder="1" applyAlignment="1">
      <alignment horizontal="center" vertical="top"/>
    </xf>
    <xf numFmtId="171" fontId="8" fillId="25" borderId="14" xfId="87" applyFont="1" applyFill="1" applyBorder="1" applyAlignment="1">
      <alignment horizontal="right" vertical="top"/>
    </xf>
    <xf numFmtId="49" fontId="6" fillId="0" borderId="14" xfId="0" applyNumberFormat="1" applyFont="1" applyFill="1" applyBorder="1" applyAlignment="1">
      <alignment horizontal="center" vertical="top"/>
    </xf>
    <xf numFmtId="171" fontId="6" fillId="0" borderId="14" xfId="83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left" vertical="top"/>
    </xf>
    <xf numFmtId="171" fontId="0" fillId="0" borderId="13" xfId="86" applyNumberFormat="1" applyFont="1" applyFill="1" applyBorder="1" applyAlignment="1">
      <alignment/>
    </xf>
    <xf numFmtId="171" fontId="7" fillId="0" borderId="13" xfId="86" applyNumberFormat="1" applyFont="1" applyFill="1" applyBorder="1" applyAlignment="1">
      <alignment horizontal="left" vertical="top"/>
    </xf>
    <xf numFmtId="171" fontId="7" fillId="0" borderId="14" xfId="86" applyNumberFormat="1" applyFont="1" applyFill="1" applyBorder="1" applyAlignment="1">
      <alignment horizontal="left" vertical="top"/>
    </xf>
    <xf numFmtId="171" fontId="0" fillId="0" borderId="14" xfId="86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left" vertical="top"/>
    </xf>
    <xf numFmtId="49" fontId="4" fillId="25" borderId="15" xfId="0" applyNumberFormat="1" applyFont="1" applyFill="1" applyBorder="1" applyAlignment="1">
      <alignment horizontal="center" vertical="top"/>
    </xf>
    <xf numFmtId="171" fontId="5" fillId="25" borderId="15" xfId="86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3" fontId="0" fillId="0" borderId="0" xfId="88" applyAlignment="1">
      <alignment horizontal="right"/>
    </xf>
    <xf numFmtId="43" fontId="0" fillId="0" borderId="0" xfId="88" applyAlignment="1">
      <alignment/>
    </xf>
    <xf numFmtId="0" fontId="34" fillId="0" borderId="1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35" fillId="0" borderId="0" xfId="0" applyFont="1" applyAlignment="1">
      <alignment/>
    </xf>
    <xf numFmtId="43" fontId="35" fillId="0" borderId="0" xfId="88" applyFont="1" applyAlignment="1">
      <alignment/>
    </xf>
    <xf numFmtId="43" fontId="29" fillId="0" borderId="0" xfId="88" applyFont="1" applyAlignment="1">
      <alignment/>
    </xf>
    <xf numFmtId="43" fontId="0" fillId="0" borderId="0" xfId="88" applyFont="1" applyAlignment="1">
      <alignment/>
    </xf>
    <xf numFmtId="0" fontId="36" fillId="0" borderId="0" xfId="0" applyFont="1" applyAlignment="1">
      <alignment/>
    </xf>
    <xf numFmtId="43" fontId="35" fillId="0" borderId="10" xfId="88" applyFont="1" applyBorder="1" applyAlignment="1">
      <alignment/>
    </xf>
    <xf numFmtId="43" fontId="29" fillId="0" borderId="10" xfId="88" applyFont="1" applyBorder="1" applyAlignment="1">
      <alignment/>
    </xf>
    <xf numFmtId="43" fontId="0" fillId="0" borderId="10" xfId="88" applyBorder="1" applyAlignment="1">
      <alignment/>
    </xf>
    <xf numFmtId="0" fontId="37" fillId="20" borderId="0" xfId="0" applyFont="1" applyFill="1" applyAlignment="1">
      <alignment horizontal="right"/>
    </xf>
    <xf numFmtId="44" fontId="34" fillId="20" borderId="0" xfId="91" applyFont="1" applyFill="1" applyBorder="1" applyAlignment="1">
      <alignment/>
    </xf>
    <xf numFmtId="0" fontId="34" fillId="0" borderId="0" xfId="0" applyFont="1" applyAlignment="1">
      <alignment/>
    </xf>
    <xf numFmtId="0" fontId="29" fillId="0" borderId="0" xfId="0" applyFont="1" applyAlignment="1">
      <alignment/>
    </xf>
    <xf numFmtId="43" fontId="0" fillId="0" borderId="0" xfId="0" applyNumberFormat="1" applyAlignment="1">
      <alignment/>
    </xf>
    <xf numFmtId="0" fontId="35" fillId="0" borderId="0" xfId="0" applyFont="1" applyAlignment="1">
      <alignment vertical="center" wrapText="1"/>
    </xf>
    <xf numFmtId="43" fontId="34" fillId="0" borderId="0" xfId="88" applyFont="1" applyAlignment="1">
      <alignment/>
    </xf>
    <xf numFmtId="0" fontId="34" fillId="20" borderId="0" xfId="0" applyFont="1" applyFill="1" applyAlignment="1">
      <alignment/>
    </xf>
    <xf numFmtId="43" fontId="34" fillId="20" borderId="0" xfId="88" applyFont="1" applyFill="1" applyAlignment="1">
      <alignment/>
    </xf>
    <xf numFmtId="43" fontId="29" fillId="20" borderId="0" xfId="88" applyFont="1" applyFill="1" applyAlignment="1">
      <alignment/>
    </xf>
    <xf numFmtId="43" fontId="35" fillId="20" borderId="0" xfId="88" applyFont="1" applyFill="1" applyAlignment="1">
      <alignment/>
    </xf>
    <xf numFmtId="0" fontId="34" fillId="0" borderId="0" xfId="0" applyFont="1" applyFill="1" applyBorder="1" applyAlignment="1">
      <alignment horizontal="left"/>
    </xf>
    <xf numFmtId="43" fontId="34" fillId="0" borderId="0" xfId="88" applyFont="1" applyFill="1" applyBorder="1" applyAlignment="1">
      <alignment horizontal="left"/>
    </xf>
    <xf numFmtId="43" fontId="34" fillId="0" borderId="0" xfId="88" applyFont="1" applyFill="1" applyBorder="1" applyAlignment="1">
      <alignment/>
    </xf>
    <xf numFmtId="43" fontId="34" fillId="0" borderId="0" xfId="88" applyFont="1" applyBorder="1" applyAlignment="1">
      <alignment/>
    </xf>
    <xf numFmtId="0" fontId="0" fillId="0" borderId="0" xfId="0" applyBorder="1" applyAlignment="1">
      <alignment horizontal="left"/>
    </xf>
    <xf numFmtId="43" fontId="0" fillId="0" borderId="0" xfId="88" applyFont="1" applyBorder="1" applyAlignment="1">
      <alignment horizontal="left"/>
    </xf>
    <xf numFmtId="43" fontId="0" fillId="0" borderId="0" xfId="88" applyFont="1" applyBorder="1" applyAlignment="1">
      <alignment/>
    </xf>
    <xf numFmtId="0" fontId="39" fillId="0" borderId="0" xfId="0" applyFont="1" applyBorder="1" applyAlignment="1">
      <alignment/>
    </xf>
    <xf numFmtId="44" fontId="28" fillId="0" borderId="0" xfId="91" applyFont="1" applyBorder="1" applyAlignment="1">
      <alignment/>
    </xf>
    <xf numFmtId="43" fontId="0" fillId="0" borderId="0" xfId="88" applyBorder="1" applyAlignment="1">
      <alignment/>
    </xf>
    <xf numFmtId="0" fontId="0" fillId="0" borderId="0" xfId="0" applyBorder="1" applyAlignment="1">
      <alignment/>
    </xf>
    <xf numFmtId="0" fontId="28" fillId="0" borderId="0" xfId="0" applyFont="1" applyBorder="1" applyAlignment="1">
      <alignment/>
    </xf>
    <xf numFmtId="44" fontId="0" fillId="0" borderId="0" xfId="0" applyNumberFormat="1" applyAlignment="1">
      <alignment/>
    </xf>
    <xf numFmtId="43" fontId="0" fillId="0" borderId="0" xfId="88" applyFont="1" applyAlignment="1">
      <alignment horizontal="center"/>
    </xf>
    <xf numFmtId="4" fontId="0" fillId="0" borderId="0" xfId="88" applyNumberFormat="1" applyFont="1" applyAlignment="1">
      <alignment/>
    </xf>
    <xf numFmtId="4" fontId="0" fillId="0" borderId="0" xfId="0" applyNumberFormat="1" applyAlignment="1">
      <alignment/>
    </xf>
    <xf numFmtId="44" fontId="28" fillId="0" borderId="11" xfId="91" applyFont="1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4" fontId="0" fillId="0" borderId="0" xfId="88" applyNumberFormat="1" applyFont="1" applyAlignment="1">
      <alignment/>
    </xf>
    <xf numFmtId="0" fontId="33" fillId="0" borderId="0" xfId="0" applyFont="1" applyAlignment="1">
      <alignment/>
    </xf>
    <xf numFmtId="0" fontId="40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wrapText="1"/>
    </xf>
    <xf numFmtId="0" fontId="28" fillId="20" borderId="13" xfId="0" applyFont="1" applyFill="1" applyBorder="1" applyAlignment="1">
      <alignment horizontal="center" vertical="center" wrapText="1"/>
    </xf>
    <xf numFmtId="44" fontId="28" fillId="20" borderId="13" xfId="91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2" fontId="0" fillId="0" borderId="13" xfId="0" applyNumberFormat="1" applyBorder="1" applyAlignment="1">
      <alignment horizontal="center" wrapText="1"/>
    </xf>
    <xf numFmtId="184" fontId="0" fillId="0" borderId="13" xfId="97" applyNumberFormat="1" applyBorder="1" applyAlignment="1">
      <alignment/>
    </xf>
    <xf numFmtId="44" fontId="0" fillId="0" borderId="13" xfId="91" applyNumberFormat="1" applyFont="1" applyBorder="1" applyAlignment="1">
      <alignment horizontal="center" wrapText="1"/>
    </xf>
    <xf numFmtId="43" fontId="0" fillId="0" borderId="13" xfId="88" applyFont="1" applyBorder="1" applyAlignment="1">
      <alignment/>
    </xf>
    <xf numFmtId="2" fontId="0" fillId="0" borderId="0" xfId="0" applyNumberFormat="1" applyAlignment="1">
      <alignment/>
    </xf>
    <xf numFmtId="0" fontId="28" fillId="0" borderId="0" xfId="0" applyFont="1" applyAlignment="1">
      <alignment wrapText="1"/>
    </xf>
    <xf numFmtId="43" fontId="28" fillId="0" borderId="0" xfId="88" applyFont="1" applyAlignment="1">
      <alignment/>
    </xf>
    <xf numFmtId="9" fontId="28" fillId="0" borderId="0" xfId="97" applyNumberFormat="1" applyFont="1" applyAlignment="1">
      <alignment horizontal="center"/>
    </xf>
    <xf numFmtId="44" fontId="28" fillId="0" borderId="0" xfId="91" applyNumberFormat="1" applyFont="1" applyAlignment="1">
      <alignment/>
    </xf>
    <xf numFmtId="0" fontId="0" fillId="0" borderId="0" xfId="0" applyAlignment="1">
      <alignment wrapText="1"/>
    </xf>
    <xf numFmtId="43" fontId="0" fillId="0" borderId="0" xfId="88" applyAlignment="1">
      <alignment horizontal="center" wrapText="1"/>
    </xf>
    <xf numFmtId="44" fontId="0" fillId="0" borderId="0" xfId="91" applyNumberFormat="1" applyAlignment="1">
      <alignment horizontal="center" wrapText="1"/>
    </xf>
    <xf numFmtId="44" fontId="0" fillId="0" borderId="0" xfId="91" applyNumberFormat="1" applyFont="1" applyAlignment="1">
      <alignment/>
    </xf>
    <xf numFmtId="49" fontId="4" fillId="22" borderId="17" xfId="0" applyNumberFormat="1" applyFont="1" applyFill="1" applyBorder="1" applyAlignment="1">
      <alignment horizontal="center" vertical="top"/>
    </xf>
    <xf numFmtId="49" fontId="4" fillId="22" borderId="18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22" borderId="19" xfId="0" applyNumberFormat="1" applyFont="1" applyFill="1" applyBorder="1" applyAlignment="1">
      <alignment horizontal="center" vertical="top"/>
    </xf>
    <xf numFmtId="0" fontId="0" fillId="25" borderId="17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49" fontId="4" fillId="22" borderId="17" xfId="93" applyNumberFormat="1" applyFont="1" applyFill="1" applyBorder="1" applyAlignment="1">
      <alignment horizontal="center" vertical="top"/>
      <protection/>
    </xf>
    <xf numFmtId="49" fontId="4" fillId="22" borderId="19" xfId="93" applyNumberFormat="1" applyFont="1" applyFill="1" applyBorder="1" applyAlignment="1">
      <alignment horizontal="center" vertical="top"/>
      <protection/>
    </xf>
    <xf numFmtId="49" fontId="4" fillId="22" borderId="18" xfId="93" applyNumberFormat="1" applyFont="1" applyFill="1" applyBorder="1" applyAlignment="1">
      <alignment horizontal="center" vertical="top"/>
      <protection/>
    </xf>
    <xf numFmtId="0" fontId="28" fillId="25" borderId="17" xfId="93" applyFont="1" applyFill="1" applyBorder="1" applyAlignment="1">
      <alignment horizontal="center"/>
      <protection/>
    </xf>
    <xf numFmtId="0" fontId="28" fillId="25" borderId="19" xfId="93" applyFont="1" applyFill="1" applyBorder="1" applyAlignment="1">
      <alignment horizontal="center"/>
      <protection/>
    </xf>
    <xf numFmtId="0" fontId="28" fillId="25" borderId="18" xfId="93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3" fillId="0" borderId="0" xfId="0" applyFont="1" applyAlignment="1">
      <alignment horizontal="right"/>
    </xf>
    <xf numFmtId="0" fontId="33" fillId="0" borderId="0" xfId="0" applyFont="1" applyFill="1" applyAlignment="1">
      <alignment horizontal="right"/>
    </xf>
    <xf numFmtId="0" fontId="33" fillId="0" borderId="10" xfId="0" applyFont="1" applyBorder="1" applyAlignment="1">
      <alignment horizontal="right"/>
    </xf>
    <xf numFmtId="0" fontId="40" fillId="0" borderId="0" xfId="0" applyFont="1" applyBorder="1" applyAlignment="1">
      <alignment horizontal="right" wrapText="1"/>
    </xf>
    <xf numFmtId="171" fontId="29" fillId="0" borderId="0" xfId="83" applyFont="1" applyAlignment="1">
      <alignment/>
    </xf>
    <xf numFmtId="10" fontId="29" fillId="0" borderId="0" xfId="97" applyNumberFormat="1" applyFont="1" applyAlignment="1">
      <alignment/>
    </xf>
    <xf numFmtId="10" fontId="29" fillId="0" borderId="10" xfId="97" applyNumberFormat="1" applyFont="1" applyBorder="1" applyAlignment="1">
      <alignment/>
    </xf>
    <xf numFmtId="10" fontId="29" fillId="0" borderId="0" xfId="97" applyNumberFormat="1" applyFont="1" applyBorder="1" applyAlignment="1">
      <alignment/>
    </xf>
    <xf numFmtId="10" fontId="0" fillId="0" borderId="0" xfId="97" applyNumberFormat="1" applyFill="1" applyBorder="1" applyAlignment="1">
      <alignment/>
    </xf>
    <xf numFmtId="171" fontId="8" fillId="0" borderId="0" xfId="83" applyFont="1" applyFill="1" applyBorder="1" applyAlignment="1">
      <alignment horizontal="left" vertical="top"/>
    </xf>
    <xf numFmtId="171" fontId="8" fillId="0" borderId="0" xfId="83" applyNumberFormat="1" applyFont="1" applyFill="1" applyBorder="1" applyAlignment="1">
      <alignment horizontal="left" vertical="top"/>
    </xf>
    <xf numFmtId="49" fontId="4" fillId="0" borderId="20" xfId="0" applyNumberFormat="1" applyFont="1" applyFill="1" applyBorder="1" applyAlignment="1">
      <alignment horizontal="center" vertical="top"/>
    </xf>
    <xf numFmtId="49" fontId="4" fillId="0" borderId="21" xfId="0" applyNumberFormat="1" applyFont="1" applyFill="1" applyBorder="1" applyAlignment="1">
      <alignment horizontal="center" vertical="top"/>
    </xf>
    <xf numFmtId="49" fontId="4" fillId="0" borderId="22" xfId="0" applyNumberFormat="1" applyFont="1" applyFill="1" applyBorder="1" applyAlignment="1">
      <alignment horizontal="center" vertical="top"/>
    </xf>
    <xf numFmtId="49" fontId="30" fillId="22" borderId="20" xfId="0" applyNumberFormat="1" applyFont="1" applyFill="1" applyBorder="1" applyAlignment="1">
      <alignment horizontal="center" vertical="top"/>
    </xf>
    <xf numFmtId="49" fontId="30" fillId="22" borderId="21" xfId="0" applyNumberFormat="1" applyFont="1" applyFill="1" applyBorder="1" applyAlignment="1">
      <alignment horizontal="center" vertical="top"/>
    </xf>
    <xf numFmtId="49" fontId="30" fillId="22" borderId="22" xfId="0" applyNumberFormat="1" applyFont="1" applyFill="1" applyBorder="1" applyAlignment="1">
      <alignment horizontal="center" vertical="top"/>
    </xf>
    <xf numFmtId="43" fontId="28" fillId="0" borderId="0" xfId="0" applyNumberFormat="1" applyFont="1" applyFill="1" applyBorder="1" applyAlignment="1">
      <alignment/>
    </xf>
    <xf numFmtId="43" fontId="41" fillId="0" borderId="0" xfId="0" applyNumberFormat="1" applyFont="1" applyFill="1" applyBorder="1" applyAlignment="1">
      <alignment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Followed Hyperlink" xfId="79"/>
    <cellStyle name="Incorrecto" xfId="80"/>
    <cellStyle name="Input" xfId="81"/>
    <cellStyle name="Linked Cell" xfId="82"/>
    <cellStyle name="Comma" xfId="83"/>
    <cellStyle name="Comma [0]" xfId="84"/>
    <cellStyle name="Millares 2" xfId="85"/>
    <cellStyle name="Millares 2_Cobranza" xfId="86"/>
    <cellStyle name="Millares 3" xfId="87"/>
    <cellStyle name="Millares_Copia de Presupuesto Peninsula Torre III 2009 (2.20)" xfId="88"/>
    <cellStyle name="Currency" xfId="89"/>
    <cellStyle name="Currency [0]" xfId="90"/>
    <cellStyle name="Moneda_Copia de Presupuesto Peninsula Torre III 2009 (2.20)" xfId="91"/>
    <cellStyle name="Neutral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9525</xdr:rowOff>
    </xdr:from>
    <xdr:to>
      <xdr:col>1</xdr:col>
      <xdr:colOff>1809750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9525"/>
          <a:ext cx="1771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19050</xdr:rowOff>
    </xdr:from>
    <xdr:to>
      <xdr:col>1</xdr:col>
      <xdr:colOff>1800225</xdr:colOff>
      <xdr:row>3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9050"/>
          <a:ext cx="1771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723900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0"/>
          <a:ext cx="1323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zoomScalePageLayoutView="0" workbookViewId="0" topLeftCell="A10">
      <selection activeCell="D15" sqref="D15"/>
    </sheetView>
  </sheetViews>
  <sheetFormatPr defaultColWidth="9.140625" defaultRowHeight="12.75"/>
  <cols>
    <col min="1" max="1" width="19.7109375" style="0" customWidth="1"/>
    <col min="2" max="2" width="44.140625" style="2" customWidth="1"/>
    <col min="3" max="3" width="25.7109375" style="8" customWidth="1"/>
    <col min="4" max="4" width="9.140625" style="2" customWidth="1"/>
    <col min="5" max="5" width="11.28125" style="2" bestFit="1" customWidth="1"/>
    <col min="6" max="6" width="10.28125" style="0" bestFit="1" customWidth="1"/>
  </cols>
  <sheetData>
    <row r="1" spans="2:3" ht="23.25" customHeight="1" thickBot="1">
      <c r="B1" s="123" t="s">
        <v>0</v>
      </c>
      <c r="C1" s="124"/>
    </row>
    <row r="2" spans="2:3" ht="15.75">
      <c r="B2" s="125" t="s">
        <v>18</v>
      </c>
      <c r="C2" s="125"/>
    </row>
    <row r="3" spans="2:3" ht="12" customHeight="1">
      <c r="B3" s="17"/>
      <c r="C3" s="18"/>
    </row>
    <row r="4" spans="2:3" ht="19.5" customHeight="1">
      <c r="B4" s="6" t="s">
        <v>1</v>
      </c>
      <c r="C4" s="7"/>
    </row>
    <row r="5" ht="19.5" customHeight="1">
      <c r="B5" s="9" t="s">
        <v>3</v>
      </c>
    </row>
    <row r="6" spans="2:3" ht="12.75">
      <c r="B6" s="10" t="s">
        <v>4</v>
      </c>
      <c r="C6" s="11">
        <v>1978801.26</v>
      </c>
    </row>
    <row r="7" spans="2:3" ht="12.75">
      <c r="B7" s="10" t="s">
        <v>5</v>
      </c>
      <c r="C7" s="11">
        <v>58643.93</v>
      </c>
    </row>
    <row r="8" spans="2:3" ht="12.75">
      <c r="B8" s="12" t="s">
        <v>16</v>
      </c>
      <c r="C8" s="18">
        <v>450011.4</v>
      </c>
    </row>
    <row r="9" spans="2:3" ht="12.75">
      <c r="B9" s="10"/>
      <c r="C9" s="11"/>
    </row>
    <row r="10" spans="2:3" ht="12.75">
      <c r="B10" s="6" t="s">
        <v>6</v>
      </c>
      <c r="C10" s="13">
        <f>SUM(C6:C9)</f>
        <v>2487456.59</v>
      </c>
    </row>
    <row r="11" ht="12.75">
      <c r="B11" s="5" t="s">
        <v>2</v>
      </c>
    </row>
    <row r="12" spans="2:3" ht="12.75">
      <c r="B12" s="6" t="s">
        <v>7</v>
      </c>
      <c r="C12" s="7"/>
    </row>
    <row r="13" ht="12.75">
      <c r="B13" s="5" t="s">
        <v>2</v>
      </c>
    </row>
    <row r="14" ht="12.75">
      <c r="B14" s="9" t="s">
        <v>8</v>
      </c>
    </row>
    <row r="15" spans="2:4" ht="12.75">
      <c r="B15" s="10" t="s">
        <v>9</v>
      </c>
      <c r="C15" s="11">
        <v>132764.14</v>
      </c>
      <c r="D15" s="148"/>
    </row>
    <row r="16" spans="2:4" ht="12.75">
      <c r="B16" s="10" t="s">
        <v>10</v>
      </c>
      <c r="C16" s="11">
        <v>476365.85</v>
      </c>
      <c r="D16" s="148"/>
    </row>
    <row r="17" spans="2:4" ht="12.75">
      <c r="B17" s="10" t="s">
        <v>11</v>
      </c>
      <c r="C17" s="11">
        <v>272841.01</v>
      </c>
      <c r="D17" s="148"/>
    </row>
    <row r="18" spans="2:4" ht="12.75">
      <c r="B18" s="10" t="s">
        <v>12</v>
      </c>
      <c r="C18" s="11">
        <v>230130.62</v>
      </c>
      <c r="D18" s="148"/>
    </row>
    <row r="19" spans="2:4" ht="12.75">
      <c r="B19" s="10" t="s">
        <v>13</v>
      </c>
      <c r="C19" s="19">
        <v>557980.51</v>
      </c>
      <c r="D19" s="148"/>
    </row>
    <row r="20" spans="2:3" ht="12.75">
      <c r="B20" s="3"/>
      <c r="C20" s="4"/>
    </row>
    <row r="21" spans="2:4" ht="12.75">
      <c r="B21" s="10" t="s">
        <v>14</v>
      </c>
      <c r="C21" s="13">
        <f>SUM(C15:C19)</f>
        <v>1670082.1300000001</v>
      </c>
      <c r="D21" s="148"/>
    </row>
    <row r="22" ht="12.75">
      <c r="B22" s="5" t="s">
        <v>2</v>
      </c>
    </row>
    <row r="23" spans="2:3" ht="12.75">
      <c r="B23" s="5" t="s">
        <v>2</v>
      </c>
      <c r="C23" s="20"/>
    </row>
    <row r="24" spans="2:3" ht="12.75">
      <c r="B24" s="6" t="s">
        <v>15</v>
      </c>
      <c r="C24" s="11">
        <f>+C21</f>
        <v>1670082.1300000001</v>
      </c>
    </row>
    <row r="25" spans="2:3" ht="12.75">
      <c r="B25" s="3"/>
      <c r="C25" s="4"/>
    </row>
    <row r="26" spans="2:6" ht="13.5" thickBot="1">
      <c r="B26" s="14" t="s">
        <v>17</v>
      </c>
      <c r="C26" s="21">
        <f>+C10-C24</f>
        <v>817374.4599999997</v>
      </c>
      <c r="E26" s="15"/>
      <c r="F26" s="1"/>
    </row>
    <row r="27" spans="2:3" ht="12" customHeight="1" thickTop="1">
      <c r="B27" s="3"/>
      <c r="C27" s="4"/>
    </row>
    <row r="28" spans="2:3" ht="19.5" customHeight="1">
      <c r="B28" s="10" t="s">
        <v>2</v>
      </c>
      <c r="C28" s="16" t="s">
        <v>2</v>
      </c>
    </row>
  </sheetData>
  <sheetProtection/>
  <mergeCells count="2">
    <mergeCell ref="B1:C1"/>
    <mergeCell ref="B2:C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76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17.8515625" style="2" customWidth="1"/>
    <col min="2" max="2" width="13.7109375" style="2" customWidth="1"/>
    <col min="3" max="3" width="36.421875" style="2" customWidth="1"/>
    <col min="4" max="4" width="13.7109375" style="8" customWidth="1"/>
    <col min="5" max="5" width="6.8515625" style="2" bestFit="1" customWidth="1"/>
    <col min="6" max="6" width="8.8515625" style="2" customWidth="1"/>
    <col min="7" max="16384" width="9.140625" style="2" customWidth="1"/>
  </cols>
  <sheetData>
    <row r="1" spans="2:5" ht="30.75" customHeight="1">
      <c r="B1" s="154" t="s">
        <v>0</v>
      </c>
      <c r="C1" s="155"/>
      <c r="D1" s="155"/>
      <c r="E1" s="156"/>
    </row>
    <row r="2" spans="2:5" ht="24" customHeight="1">
      <c r="B2" s="151" t="s">
        <v>200</v>
      </c>
      <c r="C2" s="152"/>
      <c r="D2" s="152"/>
      <c r="E2" s="153"/>
    </row>
    <row r="3" spans="2:5" ht="18" customHeight="1">
      <c r="B3" s="44" t="s">
        <v>92</v>
      </c>
      <c r="C3" s="44" t="s">
        <v>199</v>
      </c>
      <c r="D3" s="45" t="s">
        <v>201</v>
      </c>
      <c r="E3" s="44" t="s">
        <v>406</v>
      </c>
    </row>
    <row r="4" spans="2:5" ht="12" customHeight="1">
      <c r="B4" s="3"/>
      <c r="C4" s="3"/>
      <c r="D4" s="4"/>
      <c r="E4" s="3"/>
    </row>
    <row r="5" spans="2:5" ht="15.75" customHeight="1">
      <c r="B5" s="36" t="s">
        <v>198</v>
      </c>
      <c r="C5" s="36" t="s">
        <v>197</v>
      </c>
      <c r="D5" s="13">
        <v>132764.14</v>
      </c>
      <c r="E5" s="149">
        <f>(D5/'Estado de Resultados'!$C$21)*100</f>
        <v>7.9495575466099995</v>
      </c>
    </row>
    <row r="6" spans="2:5" ht="15.75" customHeight="1">
      <c r="B6" s="12" t="s">
        <v>196</v>
      </c>
      <c r="C6" s="12" t="s">
        <v>128</v>
      </c>
      <c r="D6" s="37">
        <v>75970.84</v>
      </c>
      <c r="E6" s="149">
        <f>(D6/'Estado de Resultados'!$C$21)*100</f>
        <v>4.548928381144943</v>
      </c>
    </row>
    <row r="7" spans="2:5" ht="15.75" customHeight="1">
      <c r="B7" s="12" t="s">
        <v>195</v>
      </c>
      <c r="C7" s="12" t="s">
        <v>126</v>
      </c>
      <c r="D7" s="37">
        <v>52299.5</v>
      </c>
      <c r="E7" s="149">
        <f>(D7/'Estado de Resultados'!$C$21)*100</f>
        <v>3.13155257819566</v>
      </c>
    </row>
    <row r="8" spans="2:5" ht="15.75" customHeight="1">
      <c r="B8" s="12" t="s">
        <v>194</v>
      </c>
      <c r="C8" s="12" t="s">
        <v>193</v>
      </c>
      <c r="D8" s="37">
        <v>2742.8</v>
      </c>
      <c r="E8" s="149">
        <f>(D8/'Estado de Resultados'!$C$21)*100</f>
        <v>0.16423144411466759</v>
      </c>
    </row>
    <row r="9" spans="2:5" ht="15.75" customHeight="1">
      <c r="B9" s="12" t="s">
        <v>192</v>
      </c>
      <c r="C9" s="12" t="s">
        <v>124</v>
      </c>
      <c r="D9" s="37">
        <v>4700.36</v>
      </c>
      <c r="E9" s="149">
        <f>(D9/'Estado de Resultados'!$C$21)*100</f>
        <v>0.28144484127855435</v>
      </c>
    </row>
    <row r="10" spans="2:5" ht="15.75" customHeight="1">
      <c r="B10" s="12" t="s">
        <v>191</v>
      </c>
      <c r="C10" s="12" t="s">
        <v>122</v>
      </c>
      <c r="D10" s="37">
        <v>4700.36</v>
      </c>
      <c r="E10" s="149">
        <f>(D10/'Estado de Resultados'!$C$21)*100</f>
        <v>0.28144484127855435</v>
      </c>
    </row>
    <row r="11" spans="2:5" ht="15.75" customHeight="1">
      <c r="B11" s="12" t="s">
        <v>190</v>
      </c>
      <c r="C11" s="12" t="s">
        <v>120</v>
      </c>
      <c r="D11" s="37">
        <v>9123.22</v>
      </c>
      <c r="E11" s="149">
        <f>(D11/'Estado de Resultados'!$C$21)*100</f>
        <v>0.5462737332564596</v>
      </c>
    </row>
    <row r="12" spans="2:5" ht="15.75" customHeight="1">
      <c r="B12" s="12" t="s">
        <v>189</v>
      </c>
      <c r="C12" s="12" t="s">
        <v>172</v>
      </c>
      <c r="D12" s="37">
        <v>685.7</v>
      </c>
      <c r="E12" s="149">
        <f>(D12/'Estado de Resultados'!$C$21)*100</f>
        <v>0.041057861028666896</v>
      </c>
    </row>
    <row r="13" spans="2:5" ht="15.75" customHeight="1">
      <c r="B13" s="12" t="s">
        <v>188</v>
      </c>
      <c r="C13" s="12" t="s">
        <v>118</v>
      </c>
      <c r="D13" s="37">
        <v>1718.9</v>
      </c>
      <c r="E13" s="149">
        <f>(D13/'Estado de Resultados'!$C$21)*100</f>
        <v>0.10292308199238082</v>
      </c>
    </row>
    <row r="14" spans="2:5" ht="15.75" customHeight="1">
      <c r="B14" s="12" t="s">
        <v>187</v>
      </c>
      <c r="C14" s="12" t="s">
        <v>186</v>
      </c>
      <c r="D14" s="37">
        <v>45273</v>
      </c>
      <c r="E14" s="149">
        <f>(D14/'Estado de Resultados'!$C$21)*100</f>
        <v>2.7108247664442704</v>
      </c>
    </row>
    <row r="15" spans="2:5" ht="15.75" customHeight="1">
      <c r="B15" s="12" t="s">
        <v>185</v>
      </c>
      <c r="C15" s="12" t="s">
        <v>138</v>
      </c>
      <c r="D15" s="37">
        <v>11520.3</v>
      </c>
      <c r="E15" s="149">
        <f>(D15/'Estado de Resultados'!$C$21)*100</f>
        <v>0.6898043990207834</v>
      </c>
    </row>
    <row r="16" spans="2:4" ht="19.5" customHeight="1">
      <c r="B16" s="12" t="s">
        <v>2</v>
      </c>
      <c r="C16" s="38"/>
      <c r="D16" s="39"/>
    </row>
    <row r="17" spans="2:5" ht="15.75" customHeight="1">
      <c r="B17" s="36" t="s">
        <v>184</v>
      </c>
      <c r="C17" s="36" t="s">
        <v>183</v>
      </c>
      <c r="D17" s="13">
        <v>476365.85</v>
      </c>
      <c r="E17" s="150">
        <f>(D17/'Estado de Resultados'!$C$21)*100</f>
        <v>28.523498422200344</v>
      </c>
    </row>
    <row r="18" spans="2:5" ht="15.75" customHeight="1">
      <c r="B18" s="12" t="s">
        <v>182</v>
      </c>
      <c r="C18" s="12" t="s">
        <v>128</v>
      </c>
      <c r="D18" s="37">
        <v>250340.26</v>
      </c>
      <c r="E18" s="150">
        <f>(D18/'Estado de Resultados'!$C$21)*100</f>
        <v>14.989697542599298</v>
      </c>
    </row>
    <row r="19" spans="2:5" ht="15.75" customHeight="1">
      <c r="B19" s="12" t="s">
        <v>181</v>
      </c>
      <c r="C19" s="12" t="s">
        <v>126</v>
      </c>
      <c r="D19" s="37">
        <v>186084.26</v>
      </c>
      <c r="E19" s="150">
        <f>(D19/'Estado de Resultados'!$C$21)*100</f>
        <v>11.142222089401075</v>
      </c>
    </row>
    <row r="20" spans="2:5" ht="15.75" customHeight="1">
      <c r="B20" s="12" t="s">
        <v>180</v>
      </c>
      <c r="C20" s="12" t="s">
        <v>124</v>
      </c>
      <c r="D20" s="37">
        <v>17070.38</v>
      </c>
      <c r="E20" s="150">
        <f>(D20/'Estado de Resultados'!$C$21)*100</f>
        <v>1.022128175217347</v>
      </c>
    </row>
    <row r="21" spans="2:5" ht="15.75" customHeight="1">
      <c r="B21" s="12" t="s">
        <v>179</v>
      </c>
      <c r="C21" s="12" t="s">
        <v>122</v>
      </c>
      <c r="D21" s="37">
        <v>17001.38</v>
      </c>
      <c r="E21" s="150">
        <f>(D21/'Estado de Resultados'!$C$21)*100</f>
        <v>1.0179966418777262</v>
      </c>
    </row>
    <row r="22" spans="2:5" ht="15.75" customHeight="1">
      <c r="B22" s="12" t="s">
        <v>178</v>
      </c>
      <c r="C22" s="12" t="s">
        <v>120</v>
      </c>
      <c r="D22" s="37">
        <v>16461.65</v>
      </c>
      <c r="E22" s="150">
        <f>(D22/'Estado de Resultados'!$C$21)*100</f>
        <v>0.9856790695676745</v>
      </c>
    </row>
    <row r="23" spans="2:5" ht="15.75" customHeight="1">
      <c r="B23" s="12" t="s">
        <v>177</v>
      </c>
      <c r="C23" s="12" t="s">
        <v>176</v>
      </c>
      <c r="D23" s="37">
        <v>241.21</v>
      </c>
      <c r="E23" s="150">
        <f>(D23/'Estado de Resultados'!$C$21)*100</f>
        <v>0.014443002273187606</v>
      </c>
    </row>
    <row r="24" spans="2:5" ht="15.75" customHeight="1">
      <c r="B24" s="12" t="s">
        <v>175</v>
      </c>
      <c r="C24" s="12" t="s">
        <v>174</v>
      </c>
      <c r="D24" s="37">
        <v>60.31</v>
      </c>
      <c r="E24" s="150">
        <f>(D24/'Estado de Resultados'!$C$21)*100</f>
        <v>0.00361119964800773</v>
      </c>
    </row>
    <row r="25" spans="2:5" ht="15.75" customHeight="1">
      <c r="B25" s="12" t="s">
        <v>173</v>
      </c>
      <c r="C25" s="12" t="s">
        <v>172</v>
      </c>
      <c r="D25" s="37">
        <v>1599.66</v>
      </c>
      <c r="E25" s="150">
        <f>(D25/'Estado de Resultados'!$C$21)*100</f>
        <v>0.09578331336315778</v>
      </c>
    </row>
    <row r="26" spans="2:5" ht="15.75" customHeight="1">
      <c r="B26" s="12" t="s">
        <v>171</v>
      </c>
      <c r="C26" s="12" t="s">
        <v>118</v>
      </c>
      <c r="D26" s="37">
        <v>11821.41</v>
      </c>
      <c r="E26" s="150">
        <f>(D26/'Estado de Resultados'!$C$21)*100</f>
        <v>0.7078340512511202</v>
      </c>
    </row>
    <row r="27" spans="2:5" ht="15.75" customHeight="1">
      <c r="B27" s="12" t="s">
        <v>170</v>
      </c>
      <c r="C27" s="12" t="s">
        <v>138</v>
      </c>
      <c r="D27" s="37">
        <v>1773.3</v>
      </c>
      <c r="E27" s="150">
        <f>(D27/'Estado de Resultados'!$C$21)*100</f>
        <v>0.1061804068282558</v>
      </c>
    </row>
    <row r="28" spans="2:5" ht="15.75" customHeight="1">
      <c r="B28" s="12" t="s">
        <v>169</v>
      </c>
      <c r="C28" s="12" t="s">
        <v>168</v>
      </c>
      <c r="D28" s="37">
        <v>24150</v>
      </c>
      <c r="E28" s="150">
        <f>(D28/'Estado de Resultados'!$C$21)*100</f>
        <v>1.4460366688672968</v>
      </c>
    </row>
    <row r="29" spans="2:5" ht="15.75" customHeight="1">
      <c r="B29" s="12" t="s">
        <v>167</v>
      </c>
      <c r="C29" s="12" t="s">
        <v>166</v>
      </c>
      <c r="D29" s="37">
        <v>42160.25</v>
      </c>
      <c r="E29" s="150">
        <f>(D29/'Estado de Resultados'!$C$21)*100</f>
        <v>2.5244417171268094</v>
      </c>
    </row>
    <row r="30" spans="2:5" ht="15.75" customHeight="1">
      <c r="B30" s="12" t="s">
        <v>165</v>
      </c>
      <c r="C30" s="12" t="s">
        <v>164</v>
      </c>
      <c r="D30" s="37">
        <v>10800.43</v>
      </c>
      <c r="E30" s="150">
        <f>(D30/'Estado de Resultados'!$C$21)*100</f>
        <v>0.6467005308295826</v>
      </c>
    </row>
    <row r="31" spans="2:5" ht="15.75" customHeight="1">
      <c r="B31" s="12" t="s">
        <v>163</v>
      </c>
      <c r="C31" s="12" t="s">
        <v>162</v>
      </c>
      <c r="D31" s="37">
        <v>632.5</v>
      </c>
      <c r="E31" s="150">
        <f>(D31/'Estado de Resultados'!$C$21)*100</f>
        <v>0.03787238894652444</v>
      </c>
    </row>
    <row r="32" spans="2:5" ht="15.75" customHeight="1">
      <c r="B32" s="12" t="s">
        <v>161</v>
      </c>
      <c r="C32" s="12" t="s">
        <v>160</v>
      </c>
      <c r="D32" s="37">
        <v>38467.5</v>
      </c>
      <c r="E32" s="150">
        <f>(D32/'Estado de Resultados'!$C$21)*100</f>
        <v>2.303329836838623</v>
      </c>
    </row>
    <row r="33" spans="2:5" ht="15.75" customHeight="1">
      <c r="B33" s="12" t="s">
        <v>159</v>
      </c>
      <c r="C33" s="12" t="s">
        <v>158</v>
      </c>
      <c r="D33" s="37">
        <v>205</v>
      </c>
      <c r="E33" s="150">
        <f>(D33/'Estado de Resultados'!$C$21)*100</f>
        <v>0.012274845429308316</v>
      </c>
    </row>
    <row r="34" spans="2:5" ht="15.75" customHeight="1">
      <c r="B34" s="12" t="s">
        <v>157</v>
      </c>
      <c r="C34" s="12" t="s">
        <v>156</v>
      </c>
      <c r="D34" s="37">
        <v>4177.2</v>
      </c>
      <c r="E34" s="150">
        <f>(D34/'Estado de Resultados'!$C$21)*100</f>
        <v>0.25011943574295953</v>
      </c>
    </row>
    <row r="35" spans="2:5" ht="15.75" customHeight="1">
      <c r="B35" s="12" t="s">
        <v>155</v>
      </c>
      <c r="C35" s="12" t="s">
        <v>154</v>
      </c>
      <c r="D35" s="37">
        <v>17250</v>
      </c>
      <c r="E35" s="150">
        <f>(D35/'Estado de Resultados'!$C$21)*100</f>
        <v>1.032883334905212</v>
      </c>
    </row>
    <row r="36" spans="2:5" ht="15.75" customHeight="1">
      <c r="B36" s="12" t="s">
        <v>153</v>
      </c>
      <c r="C36" s="12" t="s">
        <v>152</v>
      </c>
      <c r="D36" s="37">
        <v>21533.2</v>
      </c>
      <c r="E36" s="150">
        <f>(D36/'Estado de Resultados'!$C$21)*100</f>
        <v>1.2893497638945455</v>
      </c>
    </row>
    <row r="37" spans="2:5" ht="15.75" customHeight="1">
      <c r="B37" s="12" t="s">
        <v>151</v>
      </c>
      <c r="C37" s="12" t="s">
        <v>150</v>
      </c>
      <c r="D37" s="37">
        <v>36844.6</v>
      </c>
      <c r="E37" s="150">
        <f>(D37/'Estado de Resultados'!$C$21)*100</f>
        <v>2.206154975144845</v>
      </c>
    </row>
    <row r="38" spans="2:5" ht="15.75" customHeight="1">
      <c r="B38" s="12" t="s">
        <v>149</v>
      </c>
      <c r="C38" s="12" t="s">
        <v>148</v>
      </c>
      <c r="D38" s="37">
        <v>10231.61</v>
      </c>
      <c r="E38" s="150">
        <f>(D38/'Estado de Resultados'!$C$21)*100</f>
        <v>0.6126411280144648</v>
      </c>
    </row>
    <row r="39" spans="2:5" ht="15.75" customHeight="1">
      <c r="B39" s="12" t="s">
        <v>147</v>
      </c>
      <c r="C39" s="12" t="s">
        <v>146</v>
      </c>
      <c r="D39" s="37">
        <v>17800</v>
      </c>
      <c r="E39" s="150">
        <f>(D39/'Estado de Resultados'!$C$21)*100</f>
        <v>1.0658158470326247</v>
      </c>
    </row>
    <row r="40" spans="2:4" ht="19.5" customHeight="1">
      <c r="B40" s="12" t="s">
        <v>2</v>
      </c>
      <c r="C40" s="38"/>
      <c r="D40" s="39"/>
    </row>
    <row r="41" spans="2:5" ht="15.75" customHeight="1">
      <c r="B41" s="36" t="s">
        <v>145</v>
      </c>
      <c r="C41" s="36" t="s">
        <v>144</v>
      </c>
      <c r="D41" s="13">
        <v>272841.01</v>
      </c>
      <c r="E41" s="150">
        <f>(D41/'Estado de Resultados'!$C$21)*100</f>
        <v>16.336981583055437</v>
      </c>
    </row>
    <row r="42" spans="2:5" ht="15.75" customHeight="1">
      <c r="B42" s="12" t="s">
        <v>143</v>
      </c>
      <c r="C42" s="12" t="s">
        <v>126</v>
      </c>
      <c r="D42" s="37">
        <v>19305.3</v>
      </c>
      <c r="E42" s="150">
        <f>(D42/'Estado de Resultados'!$C$21)*100</f>
        <v>1.1559491388606138</v>
      </c>
    </row>
    <row r="43" spans="2:5" ht="15.75" customHeight="1">
      <c r="B43" s="12" t="s">
        <v>142</v>
      </c>
      <c r="C43" s="12" t="s">
        <v>124</v>
      </c>
      <c r="D43" s="37">
        <v>1930.53</v>
      </c>
      <c r="E43" s="150">
        <f>(D43/'Estado de Resultados'!$C$21)*100</f>
        <v>0.11559491388606138</v>
      </c>
    </row>
    <row r="44" spans="2:5" ht="15.75" customHeight="1">
      <c r="B44" s="12" t="s">
        <v>141</v>
      </c>
      <c r="C44" s="12" t="s">
        <v>122</v>
      </c>
      <c r="D44" s="37">
        <v>1930.53</v>
      </c>
      <c r="E44" s="150">
        <f>(D44/'Estado de Resultados'!$C$21)*100</f>
        <v>0.11559491388606138</v>
      </c>
    </row>
    <row r="45" spans="2:5" ht="15.75" customHeight="1">
      <c r="B45" s="12" t="s">
        <v>140</v>
      </c>
      <c r="C45" s="12" t="s">
        <v>120</v>
      </c>
      <c r="D45" s="37">
        <v>2208.75</v>
      </c>
      <c r="E45" s="150">
        <f>(D45/'Estado de Resultados'!$C$21)*100</f>
        <v>0.13225397483895</v>
      </c>
    </row>
    <row r="46" spans="2:5" ht="15.75" customHeight="1">
      <c r="B46" s="12" t="s">
        <v>139</v>
      </c>
      <c r="C46" s="12" t="s">
        <v>138</v>
      </c>
      <c r="D46" s="37">
        <v>16852.75</v>
      </c>
      <c r="E46" s="150">
        <f>(D46/'Estado de Resultados'!$C$21)*100</f>
        <v>1.0090970795550036</v>
      </c>
    </row>
    <row r="47" spans="2:5" ht="15.75" customHeight="1">
      <c r="B47" s="12" t="s">
        <v>137</v>
      </c>
      <c r="C47" s="12" t="s">
        <v>136</v>
      </c>
      <c r="D47" s="37">
        <v>198059.4</v>
      </c>
      <c r="E47" s="150">
        <f>(D47/'Estado de Resultados'!$C$21)*100</f>
        <v>11.85926107717828</v>
      </c>
    </row>
    <row r="48" spans="2:5" ht="15.75" customHeight="1">
      <c r="B48" s="12" t="s">
        <v>135</v>
      </c>
      <c r="C48" s="12" t="s">
        <v>134</v>
      </c>
      <c r="D48" s="37">
        <v>3823.75</v>
      </c>
      <c r="E48" s="150">
        <f>(D48/'Estado de Resultados'!$C$21)*100</f>
        <v>0.22895580590398867</v>
      </c>
    </row>
    <row r="49" spans="2:5" ht="15.75" customHeight="1">
      <c r="B49" s="12" t="s">
        <v>133</v>
      </c>
      <c r="C49" s="12" t="s">
        <v>132</v>
      </c>
      <c r="D49" s="37">
        <v>28730</v>
      </c>
      <c r="E49" s="150">
        <f>(D49/'Estado de Resultados'!$C$21)*100</f>
        <v>1.720274678946478</v>
      </c>
    </row>
    <row r="50" spans="2:4" ht="19.5" customHeight="1">
      <c r="B50" s="12" t="s">
        <v>2</v>
      </c>
      <c r="C50" s="38"/>
      <c r="D50" s="39"/>
    </row>
    <row r="51" spans="2:5" ht="15.75" customHeight="1">
      <c r="B51" s="36" t="s">
        <v>131</v>
      </c>
      <c r="C51" s="36" t="s">
        <v>130</v>
      </c>
      <c r="D51" s="13">
        <v>230130.62</v>
      </c>
      <c r="E51" s="150">
        <f>(D51/'Estado de Resultados'!$C$21)*100</f>
        <v>13.779598970979947</v>
      </c>
    </row>
    <row r="52" spans="2:5" ht="15.75" customHeight="1">
      <c r="B52" s="12" t="s">
        <v>129</v>
      </c>
      <c r="C52" s="12" t="s">
        <v>128</v>
      </c>
      <c r="D52" s="37">
        <v>96979.1</v>
      </c>
      <c r="E52" s="150">
        <f>(D52/'Estado de Resultados'!$C$21)*100</f>
        <v>5.806846157919192</v>
      </c>
    </row>
    <row r="53" spans="2:5" ht="15.75" customHeight="1">
      <c r="B53" s="12" t="s">
        <v>127</v>
      </c>
      <c r="C53" s="12" t="s">
        <v>126</v>
      </c>
      <c r="D53" s="37">
        <v>69946.85</v>
      </c>
      <c r="E53" s="150">
        <f>(D53/'Estado de Resultados'!$C$21)*100</f>
        <v>4.188228156180559</v>
      </c>
    </row>
    <row r="54" spans="2:5" ht="15.75" customHeight="1">
      <c r="B54" s="12" t="s">
        <v>125</v>
      </c>
      <c r="C54" s="12" t="s">
        <v>124</v>
      </c>
      <c r="D54" s="37">
        <v>6994.7</v>
      </c>
      <c r="E54" s="150">
        <f>(D54/'Estado de Resultados'!$C$21)*100</f>
        <v>0.4188237137774775</v>
      </c>
    </row>
    <row r="55" spans="2:5" ht="15.75" customHeight="1">
      <c r="B55" s="12" t="s">
        <v>123</v>
      </c>
      <c r="C55" s="12" t="s">
        <v>122</v>
      </c>
      <c r="D55" s="37">
        <v>6994.7</v>
      </c>
      <c r="E55" s="150">
        <f>(D55/'Estado de Resultados'!$C$21)*100</f>
        <v>0.4188237137774775</v>
      </c>
    </row>
    <row r="56" spans="2:5" ht="15.75" customHeight="1">
      <c r="B56" s="12" t="s">
        <v>121</v>
      </c>
      <c r="C56" s="12" t="s">
        <v>120</v>
      </c>
      <c r="D56" s="37">
        <v>2892.89</v>
      </c>
      <c r="E56" s="150">
        <f>(D56/'Estado de Resultados'!$C$21)*100</f>
        <v>0.17321842728776457</v>
      </c>
    </row>
    <row r="57" spans="2:5" ht="15.75" customHeight="1">
      <c r="B57" s="12" t="s">
        <v>119</v>
      </c>
      <c r="C57" s="12" t="s">
        <v>118</v>
      </c>
      <c r="D57" s="37">
        <v>10149.96</v>
      </c>
      <c r="E57" s="150">
        <f>(D57/'Estado de Resultados'!$C$21)*100</f>
        <v>0.6077521468959134</v>
      </c>
    </row>
    <row r="58" spans="2:5" ht="15.75" customHeight="1">
      <c r="B58" s="12" t="s">
        <v>117</v>
      </c>
      <c r="C58" s="12" t="s">
        <v>116</v>
      </c>
      <c r="D58" s="37">
        <v>341</v>
      </c>
      <c r="E58" s="150">
        <f>(D58/'Estado de Resultados'!$C$21)*100</f>
        <v>0.020418157518995787</v>
      </c>
    </row>
    <row r="59" spans="2:5" ht="15.75" customHeight="1">
      <c r="B59" s="12" t="s">
        <v>115</v>
      </c>
      <c r="C59" s="12" t="s">
        <v>114</v>
      </c>
      <c r="D59" s="37">
        <v>13825</v>
      </c>
      <c r="E59" s="150">
        <f>(D59/'Estado de Resultados'!$C$21)*100</f>
        <v>0.8278036002935976</v>
      </c>
    </row>
    <row r="60" spans="2:5" ht="15.75" customHeight="1">
      <c r="B60" s="12" t="s">
        <v>113</v>
      </c>
      <c r="C60" s="12" t="s">
        <v>112</v>
      </c>
      <c r="D60" s="37">
        <v>106178.08</v>
      </c>
      <c r="E60" s="150">
        <f>(D60/'Estado de Resultados'!$C$21)*100</f>
        <v>6.357656195027965</v>
      </c>
    </row>
    <row r="61" spans="2:5" ht="15.75" customHeight="1">
      <c r="B61" s="12" t="s">
        <v>111</v>
      </c>
      <c r="C61" s="12" t="s">
        <v>110</v>
      </c>
      <c r="D61" s="37">
        <v>9029.44</v>
      </c>
      <c r="E61" s="150">
        <f>(D61/'Estado de Resultados'!$C$21)*100</f>
        <v>0.540658440552262</v>
      </c>
    </row>
    <row r="62" spans="2:5" ht="15.75" customHeight="1">
      <c r="B62" s="12" t="s">
        <v>109</v>
      </c>
      <c r="C62" s="12" t="s">
        <v>108</v>
      </c>
      <c r="D62" s="37">
        <v>1060</v>
      </c>
      <c r="E62" s="150">
        <f>(D62/'Estado de Resultados'!$C$21)*100</f>
        <v>0.06346993246374057</v>
      </c>
    </row>
    <row r="63" spans="2:5" ht="15.75" customHeight="1">
      <c r="B63" s="12" t="s">
        <v>107</v>
      </c>
      <c r="C63" s="12" t="s">
        <v>106</v>
      </c>
      <c r="D63" s="37">
        <v>2718</v>
      </c>
      <c r="E63" s="150">
        <f>(D63/'Estado de Resultados'!$C$21)*100</f>
        <v>0.16274648720419516</v>
      </c>
    </row>
    <row r="64" spans="2:4" ht="19.5" customHeight="1">
      <c r="B64" s="12" t="s">
        <v>2</v>
      </c>
      <c r="C64" s="38"/>
      <c r="D64" s="39"/>
    </row>
    <row r="65" spans="2:5" ht="15.75" customHeight="1">
      <c r="B65" s="36" t="s">
        <v>105</v>
      </c>
      <c r="C65" s="36" t="s">
        <v>104</v>
      </c>
      <c r="D65" s="13">
        <v>557980.51</v>
      </c>
      <c r="E65" s="150">
        <f>(D65/'Estado de Resultados'!$C$21)*100</f>
        <v>33.41036347715426</v>
      </c>
    </row>
    <row r="66" spans="2:5" ht="15.75" customHeight="1">
      <c r="B66" s="12" t="s">
        <v>103</v>
      </c>
      <c r="C66" s="12" t="s">
        <v>102</v>
      </c>
      <c r="D66" s="37">
        <v>367925.81</v>
      </c>
      <c r="E66" s="150">
        <f>(D66/'Estado de Resultados'!$C$21)*100</f>
        <v>22.030402181478344</v>
      </c>
    </row>
    <row r="67" spans="2:5" ht="15.75" customHeight="1">
      <c r="B67" s="12" t="s">
        <v>101</v>
      </c>
      <c r="C67" s="12" t="s">
        <v>100</v>
      </c>
      <c r="D67" s="37">
        <v>350.07</v>
      </c>
      <c r="E67" s="150">
        <f>(D67/'Estado de Resultados'!$C$21)*100</f>
        <v>0.020961244582624206</v>
      </c>
    </row>
    <row r="68" spans="2:5" ht="15.75" customHeight="1">
      <c r="B68" s="12" t="s">
        <v>99</v>
      </c>
      <c r="C68" s="12" t="s">
        <v>98</v>
      </c>
      <c r="D68" s="37">
        <v>42798.86</v>
      </c>
      <c r="E68" s="150">
        <f>(D68/'Estado de Resultados'!$C$21)*100</f>
        <v>2.5626799563444225</v>
      </c>
    </row>
    <row r="69" spans="2:5" ht="15.75" customHeight="1">
      <c r="B69" s="12" t="s">
        <v>97</v>
      </c>
      <c r="C69" s="12" t="s">
        <v>96</v>
      </c>
      <c r="D69" s="37">
        <v>109374</v>
      </c>
      <c r="E69" s="150">
        <f>(D69/'Estado de Resultados'!$C$21)*100</f>
        <v>6.549019238952038</v>
      </c>
    </row>
    <row r="70" spans="2:5" ht="15.75" customHeight="1">
      <c r="B70" s="12" t="s">
        <v>95</v>
      </c>
      <c r="C70" s="12" t="s">
        <v>94</v>
      </c>
      <c r="D70" s="37">
        <v>37531.77</v>
      </c>
      <c r="E70" s="150">
        <f>(D70/'Estado de Resultados'!$C$21)*100</f>
        <v>2.247300855796834</v>
      </c>
    </row>
    <row r="71" spans="2:5" ht="15.75" customHeight="1">
      <c r="B71" s="12"/>
      <c r="C71" s="12"/>
      <c r="D71" s="37"/>
      <c r="E71" s="150"/>
    </row>
    <row r="72" spans="2:5" ht="12.75">
      <c r="B72" s="12" t="s">
        <v>2</v>
      </c>
      <c r="C72" s="36" t="s">
        <v>407</v>
      </c>
      <c r="D72" s="157">
        <f>+D65+D51+D41+D17+D5</f>
        <v>1670082.1300000004</v>
      </c>
      <c r="E72" s="158">
        <f>+E65+E51+E41+E17+E5</f>
        <v>99.99999999999999</v>
      </c>
    </row>
    <row r="73" spans="2:5" ht="15.75" customHeight="1">
      <c r="B73" s="5" t="s">
        <v>2</v>
      </c>
      <c r="C73" s="36"/>
      <c r="D73" s="13"/>
      <c r="E73" s="35"/>
    </row>
    <row r="74" ht="19.5" customHeight="1">
      <c r="B74" s="31"/>
    </row>
    <row r="75" spans="2:5" ht="15.75" customHeight="1">
      <c r="B75" s="32" t="s">
        <v>2</v>
      </c>
      <c r="C75" s="31"/>
      <c r="D75" s="33"/>
      <c r="E75" s="31" t="s">
        <v>2</v>
      </c>
    </row>
    <row r="76" spans="3:5" ht="15.75" customHeight="1">
      <c r="C76" s="32" t="s">
        <v>2</v>
      </c>
      <c r="D76" s="34" t="s">
        <v>2</v>
      </c>
      <c r="E76" s="32" t="s">
        <v>2</v>
      </c>
    </row>
  </sheetData>
  <sheetProtection/>
  <mergeCells count="2">
    <mergeCell ref="B2:E2"/>
    <mergeCell ref="B1:E1"/>
  </mergeCells>
  <printOptions horizontalCentered="1"/>
  <pageMargins left="0.7480314960629921" right="0.7480314960629921" top="0.3937007874015748" bottom="0.3937007874015748" header="0.5118110236220472" footer="0.5118110236220472"/>
  <pageSetup horizontalDpi="300" verticalDpi="3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7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28125" style="2" customWidth="1"/>
    <col min="2" max="2" width="26.00390625" style="2" customWidth="1"/>
    <col min="3" max="3" width="22.57421875" style="2" customWidth="1"/>
    <col min="4" max="4" width="25.57421875" style="2" customWidth="1"/>
    <col min="5" max="16384" width="11.421875" style="2" customWidth="1"/>
  </cols>
  <sheetData>
    <row r="1" spans="2:4" ht="21.75" customHeight="1" thickBot="1">
      <c r="B1" s="123" t="s">
        <v>0</v>
      </c>
      <c r="C1" s="126"/>
      <c r="D1" s="124"/>
    </row>
    <row r="2" spans="2:4" ht="18" customHeight="1" thickBot="1">
      <c r="B2" s="127" t="s">
        <v>59</v>
      </c>
      <c r="C2" s="128"/>
      <c r="D2" s="129"/>
    </row>
    <row r="3" spans="2:4" ht="16.5" thickBot="1">
      <c r="B3" s="41" t="s">
        <v>58</v>
      </c>
      <c r="C3" s="42" t="s">
        <v>19</v>
      </c>
      <c r="D3" s="42" t="s">
        <v>20</v>
      </c>
    </row>
    <row r="4" spans="2:5" ht="16.5" thickBot="1">
      <c r="B4" s="52" t="s">
        <v>60</v>
      </c>
      <c r="C4" s="53">
        <v>875287.59</v>
      </c>
      <c r="D4" s="53">
        <v>-442350.98</v>
      </c>
      <c r="E4" s="15"/>
    </row>
    <row r="5" spans="2:4" ht="12.75">
      <c r="B5" s="51" t="s">
        <v>21</v>
      </c>
      <c r="C5" s="50">
        <v>0</v>
      </c>
      <c r="D5" s="49">
        <v>-29472</v>
      </c>
    </row>
    <row r="6" spans="2:4" ht="12.75">
      <c r="B6" s="46" t="s">
        <v>22</v>
      </c>
      <c r="C6" s="47">
        <v>0</v>
      </c>
      <c r="D6" s="48">
        <v>-15960</v>
      </c>
    </row>
    <row r="7" spans="2:4" ht="12.75">
      <c r="B7" s="46" t="s">
        <v>23</v>
      </c>
      <c r="C7" s="47">
        <v>7368</v>
      </c>
      <c r="D7" s="48">
        <v>0</v>
      </c>
    </row>
    <row r="8" spans="2:4" ht="12.75">
      <c r="B8" s="46" t="s">
        <v>24</v>
      </c>
      <c r="C8" s="47">
        <v>0</v>
      </c>
      <c r="D8" s="48">
        <v>-7368</v>
      </c>
    </row>
    <row r="9" spans="2:4" ht="12.75">
      <c r="B9" s="46" t="s">
        <v>202</v>
      </c>
      <c r="C9" s="47">
        <v>18174</v>
      </c>
      <c r="D9" s="48"/>
    </row>
    <row r="10" spans="2:4" ht="12.75">
      <c r="B10" s="46" t="s">
        <v>203</v>
      </c>
      <c r="C10" s="47">
        <v>7368</v>
      </c>
      <c r="D10" s="48"/>
    </row>
    <row r="11" spans="2:4" ht="12.75">
      <c r="B11" s="46" t="s">
        <v>25</v>
      </c>
      <c r="C11" s="47">
        <v>63</v>
      </c>
      <c r="D11" s="48">
        <v>0</v>
      </c>
    </row>
    <row r="12" spans="2:4" ht="12.75">
      <c r="B12" s="46" t="s">
        <v>204</v>
      </c>
      <c r="C12" s="47">
        <v>66312</v>
      </c>
      <c r="D12" s="48"/>
    </row>
    <row r="13" spans="2:4" ht="12.75">
      <c r="B13" s="46" t="s">
        <v>205</v>
      </c>
      <c r="C13" s="47">
        <v>7368</v>
      </c>
      <c r="D13" s="48"/>
    </row>
    <row r="14" spans="2:4" ht="12.75">
      <c r="B14" s="46" t="s">
        <v>206</v>
      </c>
      <c r="C14" s="47">
        <v>7368</v>
      </c>
      <c r="D14" s="48"/>
    </row>
    <row r="15" spans="2:4" ht="12.75">
      <c r="B15" s="46" t="s">
        <v>207</v>
      </c>
      <c r="C15" s="47">
        <v>18911</v>
      </c>
      <c r="D15" s="48"/>
    </row>
    <row r="16" spans="2:4" ht="12.75">
      <c r="B16" s="46" t="s">
        <v>26</v>
      </c>
      <c r="C16" s="47">
        <v>21</v>
      </c>
      <c r="D16" s="48">
        <v>0</v>
      </c>
    </row>
    <row r="17" spans="2:4" ht="12.75">
      <c r="B17" s="46" t="s">
        <v>208</v>
      </c>
      <c r="C17" s="47">
        <v>22104</v>
      </c>
      <c r="D17" s="48"/>
    </row>
    <row r="18" spans="2:4" ht="12.75">
      <c r="B18" s="46" t="s">
        <v>27</v>
      </c>
      <c r="C18" s="47">
        <v>22146</v>
      </c>
      <c r="D18" s="48">
        <v>0</v>
      </c>
    </row>
    <row r="19" spans="2:4" ht="12.75">
      <c r="B19" s="46" t="s">
        <v>28</v>
      </c>
      <c r="C19" s="47">
        <v>1719.8</v>
      </c>
      <c r="D19" s="48">
        <v>0</v>
      </c>
    </row>
    <row r="20" spans="2:4" ht="12.75">
      <c r="B20" s="46" t="s">
        <v>209</v>
      </c>
      <c r="C20" s="47">
        <v>26524</v>
      </c>
      <c r="D20" s="48"/>
    </row>
    <row r="21" spans="2:4" ht="12.75">
      <c r="B21" s="46" t="s">
        <v>210</v>
      </c>
      <c r="C21" s="47">
        <v>15594</v>
      </c>
      <c r="D21" s="48"/>
    </row>
    <row r="22" spans="2:4" ht="12.75">
      <c r="B22" s="46" t="s">
        <v>29</v>
      </c>
      <c r="C22" s="47">
        <v>4020</v>
      </c>
      <c r="D22" s="48">
        <v>0</v>
      </c>
    </row>
    <row r="23" spans="2:4" ht="12.75">
      <c r="B23" s="46" t="s">
        <v>211</v>
      </c>
      <c r="C23" s="47">
        <v>15696</v>
      </c>
      <c r="D23" s="48"/>
    </row>
    <row r="24" spans="2:4" ht="12.75">
      <c r="B24" s="46" t="s">
        <v>30</v>
      </c>
      <c r="C24" s="47">
        <v>0</v>
      </c>
      <c r="D24" s="48">
        <v>-20453</v>
      </c>
    </row>
    <row r="25" spans="2:4" ht="12.75">
      <c r="B25" s="46" t="s">
        <v>31</v>
      </c>
      <c r="C25" s="47">
        <v>0</v>
      </c>
      <c r="D25" s="48">
        <v>-15696</v>
      </c>
    </row>
    <row r="26" spans="2:4" ht="12.75">
      <c r="B26" s="46" t="s">
        <v>212</v>
      </c>
      <c r="C26" s="47">
        <v>16742</v>
      </c>
      <c r="D26" s="48"/>
    </row>
    <row r="27" spans="2:4" ht="12.75">
      <c r="B27" s="46" t="s">
        <v>32</v>
      </c>
      <c r="C27" s="47">
        <v>15696</v>
      </c>
      <c r="D27" s="48">
        <v>0</v>
      </c>
    </row>
    <row r="28" spans="2:4" ht="12.75">
      <c r="B28" s="46" t="s">
        <v>213</v>
      </c>
      <c r="C28" s="47">
        <v>9418</v>
      </c>
      <c r="D28" s="48"/>
    </row>
    <row r="29" spans="2:4" ht="12.75">
      <c r="B29" s="46" t="s">
        <v>33</v>
      </c>
      <c r="C29" s="47">
        <v>0</v>
      </c>
      <c r="D29" s="48">
        <v>-31392</v>
      </c>
    </row>
    <row r="30" spans="2:4" ht="12.75">
      <c r="B30" s="46" t="s">
        <v>34</v>
      </c>
      <c r="C30" s="47">
        <v>0</v>
      </c>
      <c r="D30" s="48">
        <v>-57552</v>
      </c>
    </row>
    <row r="31" spans="2:4" ht="12.75">
      <c r="B31" s="46" t="s">
        <v>214</v>
      </c>
      <c r="C31" s="47">
        <v>22846</v>
      </c>
      <c r="D31" s="48"/>
    </row>
    <row r="32" spans="2:4" ht="12.75">
      <c r="B32" s="46" t="s">
        <v>215</v>
      </c>
      <c r="C32" s="47">
        <v>17789</v>
      </c>
      <c r="D32" s="48"/>
    </row>
    <row r="33" spans="2:4" ht="12.75">
      <c r="B33" s="46" t="s">
        <v>35</v>
      </c>
      <c r="C33" s="47">
        <v>0</v>
      </c>
      <c r="D33" s="48">
        <v>-52319.98</v>
      </c>
    </row>
    <row r="34" spans="2:4" ht="12.75">
      <c r="B34" s="46" t="s">
        <v>36</v>
      </c>
      <c r="C34" s="47">
        <v>0</v>
      </c>
      <c r="D34" s="48">
        <v>-15696</v>
      </c>
    </row>
    <row r="35" spans="2:4" ht="12.75">
      <c r="B35" s="46" t="s">
        <v>216</v>
      </c>
      <c r="C35" s="47">
        <v>9243</v>
      </c>
      <c r="D35" s="48"/>
    </row>
    <row r="36" spans="2:4" ht="12.75">
      <c r="B36" s="46" t="s">
        <v>217</v>
      </c>
      <c r="C36" s="47">
        <v>14126</v>
      </c>
      <c r="D36" s="48"/>
    </row>
    <row r="37" spans="2:4" ht="12.75">
      <c r="B37" s="46" t="s">
        <v>218</v>
      </c>
      <c r="C37" s="47">
        <v>21277</v>
      </c>
      <c r="D37" s="48"/>
    </row>
    <row r="38" spans="2:4" ht="12.75">
      <c r="B38" s="46" t="s">
        <v>219</v>
      </c>
      <c r="C38" s="47">
        <v>20056</v>
      </c>
      <c r="D38" s="48"/>
    </row>
    <row r="39" spans="2:4" ht="12.75">
      <c r="B39" s="46" t="s">
        <v>37</v>
      </c>
      <c r="C39" s="47">
        <v>5232</v>
      </c>
      <c r="D39" s="48">
        <v>0</v>
      </c>
    </row>
    <row r="40" spans="2:4" ht="12.75">
      <c r="B40" s="46" t="s">
        <v>38</v>
      </c>
      <c r="C40" s="47">
        <v>11915.03</v>
      </c>
      <c r="D40" s="48">
        <v>0</v>
      </c>
    </row>
    <row r="41" spans="2:4" ht="12.75">
      <c r="B41" s="46" t="s">
        <v>220</v>
      </c>
      <c r="C41" s="47">
        <v>35752</v>
      </c>
      <c r="D41" s="48"/>
    </row>
    <row r="42" spans="2:4" ht="12.75">
      <c r="B42" s="46" t="s">
        <v>39</v>
      </c>
      <c r="C42" s="47">
        <v>15221</v>
      </c>
      <c r="D42" s="48">
        <v>0</v>
      </c>
    </row>
    <row r="43" spans="2:4" ht="12.75">
      <c r="B43" s="46" t="s">
        <v>40</v>
      </c>
      <c r="C43" s="47">
        <v>10464</v>
      </c>
      <c r="D43" s="48">
        <v>0</v>
      </c>
    </row>
    <row r="44" spans="2:4" ht="12.75">
      <c r="B44" s="46" t="s">
        <v>41</v>
      </c>
      <c r="C44" s="47">
        <v>0</v>
      </c>
      <c r="D44" s="48">
        <v>-10464</v>
      </c>
    </row>
    <row r="45" spans="2:4" ht="12.75">
      <c r="B45" s="46" t="s">
        <v>42</v>
      </c>
      <c r="C45" s="47">
        <v>31392</v>
      </c>
      <c r="D45" s="48">
        <v>0</v>
      </c>
    </row>
    <row r="46" spans="2:4" ht="12.75">
      <c r="B46" s="46" t="s">
        <v>43</v>
      </c>
      <c r="C46" s="47">
        <v>49050</v>
      </c>
      <c r="D46" s="48">
        <v>0</v>
      </c>
    </row>
    <row r="47" spans="2:4" ht="12.75">
      <c r="B47" s="46" t="s">
        <v>44</v>
      </c>
      <c r="C47" s="47">
        <v>3270</v>
      </c>
      <c r="D47" s="48">
        <v>0</v>
      </c>
    </row>
    <row r="48" spans="2:4" ht="12.75">
      <c r="B48" s="46" t="s">
        <v>45</v>
      </c>
      <c r="C48" s="47">
        <v>0</v>
      </c>
      <c r="D48" s="48">
        <v>-15696</v>
      </c>
    </row>
    <row r="49" spans="2:4" ht="12.75">
      <c r="B49" s="46" t="s">
        <v>46</v>
      </c>
      <c r="C49" s="47">
        <v>0</v>
      </c>
      <c r="D49" s="48">
        <v>-20928</v>
      </c>
    </row>
    <row r="50" spans="2:4" ht="12.75">
      <c r="B50" s="46" t="s">
        <v>221</v>
      </c>
      <c r="C50" s="47">
        <v>5232</v>
      </c>
      <c r="D50" s="48"/>
    </row>
    <row r="51" spans="2:4" ht="12.75">
      <c r="B51" s="46" t="s">
        <v>47</v>
      </c>
      <c r="C51" s="47">
        <v>10464</v>
      </c>
      <c r="D51" s="48">
        <v>0</v>
      </c>
    </row>
    <row r="52" spans="2:4" ht="12.75">
      <c r="B52" s="46" t="s">
        <v>222</v>
      </c>
      <c r="C52" s="47">
        <v>38368</v>
      </c>
      <c r="D52" s="48"/>
    </row>
    <row r="53" spans="2:4" ht="12.75">
      <c r="B53" s="46" t="s">
        <v>223</v>
      </c>
      <c r="C53" s="47">
        <v>49355</v>
      </c>
      <c r="D53" s="48"/>
    </row>
    <row r="54" spans="2:4" ht="12.75">
      <c r="B54" s="46" t="s">
        <v>224</v>
      </c>
      <c r="C54" s="47">
        <v>7368</v>
      </c>
      <c r="D54" s="48"/>
    </row>
    <row r="55" spans="2:4" ht="12.75">
      <c r="B55" s="46" t="s">
        <v>48</v>
      </c>
      <c r="C55" s="47">
        <v>14736</v>
      </c>
      <c r="D55" s="48">
        <v>0</v>
      </c>
    </row>
    <row r="56" spans="2:4" ht="12.75">
      <c r="B56" s="46" t="s">
        <v>225</v>
      </c>
      <c r="C56" s="47">
        <v>10856</v>
      </c>
      <c r="D56" s="48"/>
    </row>
    <row r="57" spans="2:4" ht="12.75">
      <c r="B57" s="46" t="s">
        <v>49</v>
      </c>
      <c r="C57" s="47">
        <v>0</v>
      </c>
      <c r="D57" s="48">
        <v>-7368</v>
      </c>
    </row>
    <row r="58" spans="2:4" ht="12.75">
      <c r="B58" s="46" t="s">
        <v>50</v>
      </c>
      <c r="C58" s="47">
        <v>7368</v>
      </c>
      <c r="D58" s="48">
        <v>0</v>
      </c>
    </row>
    <row r="59" spans="2:4" ht="12.75">
      <c r="B59" s="46" t="s">
        <v>226</v>
      </c>
      <c r="C59" s="47">
        <v>18922</v>
      </c>
      <c r="D59" s="48"/>
    </row>
    <row r="60" spans="2:4" ht="12.75">
      <c r="B60" s="46" t="s">
        <v>51</v>
      </c>
      <c r="C60" s="47">
        <v>20488.62</v>
      </c>
      <c r="D60" s="48">
        <v>0</v>
      </c>
    </row>
    <row r="61" spans="2:4" ht="12.75">
      <c r="B61" s="46" t="s">
        <v>227</v>
      </c>
      <c r="C61" s="47">
        <v>33658</v>
      </c>
      <c r="D61" s="48"/>
    </row>
    <row r="62" spans="2:4" ht="12.75">
      <c r="B62" s="46" t="s">
        <v>228</v>
      </c>
      <c r="C62" s="47">
        <v>7368</v>
      </c>
      <c r="D62" s="48"/>
    </row>
    <row r="63" spans="2:4" ht="12.75">
      <c r="B63" s="46" t="s">
        <v>52</v>
      </c>
      <c r="C63" s="47">
        <v>22104</v>
      </c>
      <c r="D63" s="48">
        <v>0</v>
      </c>
    </row>
    <row r="64" spans="2:4" ht="12.75">
      <c r="B64" s="46" t="s">
        <v>53</v>
      </c>
      <c r="C64" s="47">
        <v>0</v>
      </c>
      <c r="D64" s="48">
        <v>-119882</v>
      </c>
    </row>
    <row r="65" spans="2:4" ht="12.75">
      <c r="B65" s="46" t="s">
        <v>54</v>
      </c>
      <c r="C65" s="47">
        <v>1237.4</v>
      </c>
      <c r="D65" s="48">
        <v>0</v>
      </c>
    </row>
    <row r="66" spans="2:4" ht="12.75">
      <c r="B66" s="46" t="s">
        <v>229</v>
      </c>
      <c r="C66" s="47">
        <v>7368</v>
      </c>
      <c r="D66" s="48"/>
    </row>
    <row r="67" spans="2:4" ht="12.75">
      <c r="B67" s="46" t="s">
        <v>230</v>
      </c>
      <c r="C67" s="47">
        <v>7368</v>
      </c>
      <c r="D67" s="48"/>
    </row>
    <row r="68" spans="2:4" ht="12.75">
      <c r="B68" s="46" t="s">
        <v>231</v>
      </c>
      <c r="C68" s="47">
        <v>39107</v>
      </c>
      <c r="D68" s="48"/>
    </row>
    <row r="69" spans="2:4" ht="12.75">
      <c r="B69" s="46" t="s">
        <v>232</v>
      </c>
      <c r="C69" s="47">
        <v>7368</v>
      </c>
      <c r="D69" s="48"/>
    </row>
    <row r="70" spans="2:4" ht="12.75">
      <c r="B70" s="46" t="s">
        <v>55</v>
      </c>
      <c r="C70" s="47">
        <v>1569.74</v>
      </c>
      <c r="D70" s="48">
        <v>0</v>
      </c>
    </row>
    <row r="71" spans="2:4" ht="12.75">
      <c r="B71" s="46" t="s">
        <v>56</v>
      </c>
      <c r="C71" s="47">
        <v>0</v>
      </c>
      <c r="D71" s="48">
        <v>-22104</v>
      </c>
    </row>
    <row r="72" spans="2:4" ht="12.75">
      <c r="B72" s="46" t="s">
        <v>57</v>
      </c>
      <c r="C72" s="47">
        <v>14736</v>
      </c>
      <c r="D72" s="48">
        <v>0</v>
      </c>
    </row>
  </sheetData>
  <sheetProtection/>
  <mergeCells count="2">
    <mergeCell ref="B1:D1"/>
    <mergeCell ref="B2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8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23.00390625" style="22" customWidth="1"/>
    <col min="2" max="2" width="18.7109375" style="22" customWidth="1"/>
    <col min="3" max="3" width="19.8515625" style="22" customWidth="1"/>
    <col min="4" max="4" width="15.421875" style="22" customWidth="1"/>
    <col min="5" max="5" width="13.7109375" style="23" customWidth="1"/>
    <col min="6" max="16384" width="9.140625" style="22" customWidth="1"/>
  </cols>
  <sheetData>
    <row r="1" spans="2:7" ht="26.25" customHeight="1" thickBot="1">
      <c r="B1" s="130" t="s">
        <v>0</v>
      </c>
      <c r="C1" s="131"/>
      <c r="D1" s="132"/>
      <c r="E1" s="30"/>
      <c r="F1" s="28"/>
      <c r="G1" s="28"/>
    </row>
    <row r="2" spans="2:7" ht="24" customHeight="1" thickBot="1">
      <c r="B2" s="133" t="s">
        <v>93</v>
      </c>
      <c r="C2" s="134"/>
      <c r="D2" s="135"/>
      <c r="E2" s="29"/>
      <c r="F2" s="28"/>
      <c r="G2" s="28"/>
    </row>
    <row r="3" spans="2:4" ht="15.75" customHeight="1">
      <c r="B3" s="40" t="s">
        <v>92</v>
      </c>
      <c r="C3" s="40" t="s">
        <v>58</v>
      </c>
      <c r="D3" s="43">
        <f>SUM(D4:D27)</f>
        <v>450011.4</v>
      </c>
    </row>
    <row r="4" spans="2:4" ht="15.75" customHeight="1">
      <c r="B4" s="27" t="s">
        <v>91</v>
      </c>
      <c r="C4" s="27" t="s">
        <v>24</v>
      </c>
      <c r="D4" s="26">
        <v>22072.5</v>
      </c>
    </row>
    <row r="5" spans="2:4" ht="15.75" customHeight="1">
      <c r="B5" s="27" t="s">
        <v>90</v>
      </c>
      <c r="C5" s="27" t="s">
        <v>27</v>
      </c>
      <c r="D5" s="26">
        <v>22072.5</v>
      </c>
    </row>
    <row r="6" spans="2:4" ht="15.75" customHeight="1">
      <c r="B6" s="27" t="s">
        <v>89</v>
      </c>
      <c r="C6" s="27" t="s">
        <v>28</v>
      </c>
      <c r="D6" s="26">
        <v>22922.7</v>
      </c>
    </row>
    <row r="7" spans="2:4" ht="15.75" customHeight="1">
      <c r="B7" s="27" t="s">
        <v>88</v>
      </c>
      <c r="C7" s="27" t="s">
        <v>87</v>
      </c>
      <c r="D7" s="26">
        <v>22072.5</v>
      </c>
    </row>
    <row r="8" spans="2:4" ht="15.75" customHeight="1">
      <c r="B8" s="27" t="s">
        <v>86</v>
      </c>
      <c r="C8" s="27" t="s">
        <v>29</v>
      </c>
      <c r="D8" s="26">
        <v>15696</v>
      </c>
    </row>
    <row r="9" spans="2:4" ht="15.75" customHeight="1">
      <c r="B9" s="27" t="s">
        <v>85</v>
      </c>
      <c r="C9" s="27" t="s">
        <v>30</v>
      </c>
      <c r="D9" s="26">
        <v>15696</v>
      </c>
    </row>
    <row r="10" spans="2:4" ht="15.75" customHeight="1">
      <c r="B10" s="27" t="s">
        <v>84</v>
      </c>
      <c r="C10" s="27" t="s">
        <v>31</v>
      </c>
      <c r="D10" s="26">
        <v>15696</v>
      </c>
    </row>
    <row r="11" spans="2:4" ht="15.75" customHeight="1">
      <c r="B11" s="27" t="s">
        <v>83</v>
      </c>
      <c r="C11" s="27" t="s">
        <v>82</v>
      </c>
      <c r="D11" s="26">
        <v>15696</v>
      </c>
    </row>
    <row r="12" spans="2:4" ht="15.75" customHeight="1">
      <c r="B12" s="27" t="s">
        <v>81</v>
      </c>
      <c r="C12" s="27" t="s">
        <v>80</v>
      </c>
      <c r="D12" s="26">
        <v>15696</v>
      </c>
    </row>
    <row r="13" spans="2:4" ht="15.75" customHeight="1">
      <c r="B13" s="27" t="s">
        <v>79</v>
      </c>
      <c r="C13" s="27" t="s">
        <v>33</v>
      </c>
      <c r="D13" s="26">
        <v>15696</v>
      </c>
    </row>
    <row r="14" spans="2:4" ht="15.75" customHeight="1">
      <c r="B14" s="27" t="s">
        <v>78</v>
      </c>
      <c r="C14" s="27" t="s">
        <v>34</v>
      </c>
      <c r="D14" s="26">
        <v>15696</v>
      </c>
    </row>
    <row r="15" spans="2:5" ht="15.75" customHeight="1">
      <c r="B15" s="27" t="s">
        <v>77</v>
      </c>
      <c r="C15" s="27" t="s">
        <v>35</v>
      </c>
      <c r="D15" s="26">
        <v>15696</v>
      </c>
      <c r="E15" s="22"/>
    </row>
    <row r="16" spans="2:5" ht="15.75" customHeight="1">
      <c r="B16" s="27" t="s">
        <v>76</v>
      </c>
      <c r="C16" s="27" t="s">
        <v>37</v>
      </c>
      <c r="D16" s="26">
        <v>15696</v>
      </c>
      <c r="E16" s="22"/>
    </row>
    <row r="17" spans="2:5" ht="15.75" customHeight="1">
      <c r="B17" s="27" t="s">
        <v>75</v>
      </c>
      <c r="C17" s="27" t="s">
        <v>46</v>
      </c>
      <c r="D17" s="26">
        <v>15696</v>
      </c>
      <c r="E17" s="22"/>
    </row>
    <row r="18" spans="2:5" ht="15.75" customHeight="1">
      <c r="B18" s="27" t="s">
        <v>74</v>
      </c>
      <c r="C18" s="27" t="s">
        <v>47</v>
      </c>
      <c r="D18" s="26">
        <v>15696</v>
      </c>
      <c r="E18" s="22"/>
    </row>
    <row r="19" spans="2:5" ht="15.75" customHeight="1">
      <c r="B19" s="27" t="s">
        <v>73</v>
      </c>
      <c r="C19" s="27" t="s">
        <v>72</v>
      </c>
      <c r="D19" s="26">
        <v>15696</v>
      </c>
      <c r="E19" s="22"/>
    </row>
    <row r="20" spans="2:5" ht="15.75" customHeight="1">
      <c r="B20" s="27" t="s">
        <v>71</v>
      </c>
      <c r="C20" s="27" t="s">
        <v>70</v>
      </c>
      <c r="D20" s="26">
        <v>22104</v>
      </c>
      <c r="E20" s="22"/>
    </row>
    <row r="21" spans="2:5" ht="15.75" customHeight="1">
      <c r="B21" s="27" t="s">
        <v>69</v>
      </c>
      <c r="C21" s="27" t="s">
        <v>49</v>
      </c>
      <c r="D21" s="26">
        <v>22104</v>
      </c>
      <c r="E21" s="22"/>
    </row>
    <row r="22" spans="2:5" ht="15.75" customHeight="1">
      <c r="B22" s="27" t="s">
        <v>68</v>
      </c>
      <c r="C22" s="27" t="s">
        <v>67</v>
      </c>
      <c r="D22" s="26">
        <v>22104</v>
      </c>
      <c r="E22" s="22"/>
    </row>
    <row r="23" spans="2:5" ht="15.75" customHeight="1">
      <c r="B23" s="27" t="s">
        <v>66</v>
      </c>
      <c r="C23" s="27" t="s">
        <v>65</v>
      </c>
      <c r="D23" s="26">
        <v>17854.2</v>
      </c>
      <c r="E23" s="22"/>
    </row>
    <row r="24" spans="2:5" ht="15.75" customHeight="1">
      <c r="B24" s="27" t="s">
        <v>64</v>
      </c>
      <c r="C24" s="27" t="s">
        <v>50</v>
      </c>
      <c r="D24" s="26">
        <v>22072.5</v>
      </c>
      <c r="E24" s="22"/>
    </row>
    <row r="25" spans="2:5" ht="15.75" customHeight="1">
      <c r="B25" s="27" t="s">
        <v>63</v>
      </c>
      <c r="C25" s="27" t="s">
        <v>51</v>
      </c>
      <c r="D25" s="26">
        <v>22072.5</v>
      </c>
      <c r="E25" s="22"/>
    </row>
    <row r="26" spans="2:5" ht="15.75" customHeight="1">
      <c r="B26" s="27" t="s">
        <v>62</v>
      </c>
      <c r="C26" s="27" t="s">
        <v>53</v>
      </c>
      <c r="D26" s="26">
        <v>22104</v>
      </c>
      <c r="E26" s="22"/>
    </row>
    <row r="27" spans="2:5" ht="15.75" customHeight="1">
      <c r="B27" s="27" t="s">
        <v>61</v>
      </c>
      <c r="C27" s="27" t="s">
        <v>56</v>
      </c>
      <c r="D27" s="26">
        <v>22104</v>
      </c>
      <c r="E27" s="22"/>
    </row>
    <row r="28" spans="2:5" ht="15.75" customHeight="1">
      <c r="B28" s="25" t="s">
        <v>2</v>
      </c>
      <c r="C28" s="25" t="s">
        <v>2</v>
      </c>
      <c r="D28" s="24" t="s">
        <v>2</v>
      </c>
      <c r="E28" s="22"/>
    </row>
  </sheetData>
  <sheetProtection/>
  <mergeCells count="2">
    <mergeCell ref="B1:D1"/>
    <mergeCell ref="B2:D2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zoomScale="80" zoomScaleNormal="80" workbookViewId="0" topLeftCell="A1">
      <selection activeCell="D13" sqref="D13"/>
    </sheetView>
  </sheetViews>
  <sheetFormatPr defaultColWidth="11.421875" defaultRowHeight="12.75"/>
  <cols>
    <col min="1" max="1" width="19.8515625" style="0" customWidth="1"/>
    <col min="2" max="2" width="57.00390625" style="0" bestFit="1" customWidth="1"/>
    <col min="3" max="3" width="15.421875" style="57" bestFit="1" customWidth="1"/>
    <col min="4" max="4" width="7.140625" style="57" customWidth="1"/>
    <col min="5" max="5" width="10.28125" style="57" customWidth="1"/>
    <col min="6" max="6" width="3.140625" style="0" customWidth="1"/>
    <col min="7" max="7" width="17.421875" style="57" bestFit="1" customWidth="1"/>
    <col min="8" max="8" width="11.00390625" style="0" customWidth="1"/>
    <col min="10" max="10" width="16.00390625" style="0" bestFit="1" customWidth="1"/>
    <col min="11" max="11" width="17.140625" style="0" bestFit="1" customWidth="1"/>
    <col min="12" max="12" width="12.28125" style="0" bestFit="1" customWidth="1"/>
  </cols>
  <sheetData>
    <row r="1" spans="1:11" ht="15">
      <c r="A1" s="136"/>
      <c r="B1" s="140" t="s">
        <v>233</v>
      </c>
      <c r="C1" s="140"/>
      <c r="D1" s="140"/>
      <c r="E1" s="140"/>
      <c r="F1" s="140"/>
      <c r="G1" s="140"/>
      <c r="H1" s="140"/>
      <c r="I1" s="137"/>
      <c r="J1" s="137"/>
      <c r="K1" s="137"/>
    </row>
    <row r="2" spans="1:11" ht="12.75">
      <c r="A2" s="136"/>
      <c r="B2" s="55"/>
      <c r="C2" s="56"/>
      <c r="D2" s="56"/>
      <c r="E2" s="56"/>
      <c r="F2" s="55"/>
      <c r="G2" s="56"/>
      <c r="H2" s="55"/>
      <c r="I2" s="137"/>
      <c r="J2" s="137"/>
      <c r="K2" s="137"/>
    </row>
    <row r="3" spans="1:11" ht="15">
      <c r="A3" s="136"/>
      <c r="B3" s="141" t="s">
        <v>234</v>
      </c>
      <c r="C3" s="141"/>
      <c r="D3" s="141"/>
      <c r="E3" s="141"/>
      <c r="F3" s="141"/>
      <c r="G3" s="141"/>
      <c r="H3" s="141"/>
      <c r="I3" s="137"/>
      <c r="J3" s="137"/>
      <c r="K3" s="137"/>
    </row>
    <row r="4" spans="1:11" ht="16.5" customHeight="1">
      <c r="A4" s="136"/>
      <c r="B4" s="142" t="s">
        <v>235</v>
      </c>
      <c r="C4" s="142"/>
      <c r="D4" s="142"/>
      <c r="E4" s="142"/>
      <c r="F4" s="142"/>
      <c r="G4" s="142"/>
      <c r="H4" s="142"/>
      <c r="I4" s="137"/>
      <c r="J4" s="137"/>
      <c r="K4" s="137"/>
    </row>
    <row r="5" spans="1:11" ht="12.75">
      <c r="A5" s="136"/>
      <c r="I5" s="137"/>
      <c r="J5" s="137"/>
      <c r="K5" s="137"/>
    </row>
    <row r="6" spans="1:11" ht="15.75">
      <c r="A6" s="136"/>
      <c r="C6" s="139" t="s">
        <v>236</v>
      </c>
      <c r="D6" s="139"/>
      <c r="E6" s="139"/>
      <c r="F6" s="59"/>
      <c r="G6" s="58" t="s">
        <v>237</v>
      </c>
      <c r="H6" s="58"/>
      <c r="I6" s="137"/>
      <c r="J6" s="137"/>
      <c r="K6" s="137"/>
    </row>
    <row r="7" spans="1:11" ht="23.25">
      <c r="A7" s="136"/>
      <c r="B7" s="60"/>
      <c r="C7" s="61" t="s">
        <v>236</v>
      </c>
      <c r="D7" s="61"/>
      <c r="E7" s="62" t="s">
        <v>238</v>
      </c>
      <c r="F7" s="54"/>
      <c r="G7" s="61" t="s">
        <v>237</v>
      </c>
      <c r="H7" s="62" t="s">
        <v>238</v>
      </c>
      <c r="I7" s="137"/>
      <c r="J7" s="137"/>
      <c r="K7" s="137"/>
    </row>
    <row r="8" spans="1:12" ht="34.5" customHeight="1">
      <c r="A8" s="136"/>
      <c r="B8" s="63" t="s">
        <v>248</v>
      </c>
      <c r="C8" s="64">
        <v>86590.27126783991</v>
      </c>
      <c r="D8" s="145">
        <f>C8/$C$13</f>
        <v>0.14039309481310286</v>
      </c>
      <c r="E8" s="65">
        <v>3.369449561060037</v>
      </c>
      <c r="F8" s="66"/>
      <c r="G8" s="57">
        <v>1039083.2552140789</v>
      </c>
      <c r="H8" s="65">
        <v>40.433394732720444</v>
      </c>
      <c r="I8" s="137"/>
      <c r="J8" s="137"/>
      <c r="K8" s="137"/>
      <c r="L8" s="67"/>
    </row>
    <row r="9" spans="1:11" ht="34.5" customHeight="1">
      <c r="A9" s="136"/>
      <c r="B9" s="63" t="s">
        <v>253</v>
      </c>
      <c r="C9" s="64">
        <v>139454.11634248868</v>
      </c>
      <c r="D9" s="145">
        <f>C9/$C$13</f>
        <v>0.22610386468462318</v>
      </c>
      <c r="E9" s="65">
        <v>5.426517369887616</v>
      </c>
      <c r="F9" s="66"/>
      <c r="G9" s="57">
        <v>1673449.396109864</v>
      </c>
      <c r="H9" s="65">
        <v>65.1182084386514</v>
      </c>
      <c r="I9" s="137"/>
      <c r="J9" s="137"/>
      <c r="K9" s="137"/>
    </row>
    <row r="10" spans="1:11" ht="34.5" customHeight="1">
      <c r="A10" s="136"/>
      <c r="B10" s="63" t="s">
        <v>272</v>
      </c>
      <c r="C10" s="64">
        <v>83119.6290741851</v>
      </c>
      <c r="D10" s="145">
        <f>C10/$C$13</f>
        <v>0.13476597075607147</v>
      </c>
      <c r="E10" s="65">
        <v>3.2343979710282373</v>
      </c>
      <c r="F10" s="66"/>
      <c r="G10" s="57">
        <v>997435.5488902212</v>
      </c>
      <c r="H10" s="65">
        <v>38.81277565233885</v>
      </c>
      <c r="I10" s="137"/>
      <c r="J10" s="137"/>
      <c r="K10" s="137"/>
    </row>
    <row r="11" spans="1:11" ht="34.5" customHeight="1">
      <c r="A11" s="136"/>
      <c r="B11" s="63" t="s">
        <v>276</v>
      </c>
      <c r="C11" s="64">
        <v>63619.421329861994</v>
      </c>
      <c r="D11" s="145">
        <f>C11/$C$13</f>
        <v>0.10314931827722942</v>
      </c>
      <c r="E11" s="65">
        <v>2.4755948692172813</v>
      </c>
      <c r="F11" s="66"/>
      <c r="G11" s="57">
        <v>763433.0559583439</v>
      </c>
      <c r="H11" s="65">
        <v>29.707138430607376</v>
      </c>
      <c r="I11" s="137"/>
      <c r="J11" s="137"/>
      <c r="K11" s="137"/>
    </row>
    <row r="12" spans="1:11" ht="34.5" customHeight="1">
      <c r="A12" s="136"/>
      <c r="B12" s="63" t="s">
        <v>289</v>
      </c>
      <c r="C12" s="68">
        <v>243986.719970335</v>
      </c>
      <c r="D12" s="146">
        <f>C12/$C$13</f>
        <v>0.3955877514689731</v>
      </c>
      <c r="E12" s="69">
        <v>9.494149105568816</v>
      </c>
      <c r="F12" s="66"/>
      <c r="G12" s="70">
        <v>2927840.63964402</v>
      </c>
      <c r="H12" s="69">
        <v>113.9297892668258</v>
      </c>
      <c r="I12" s="137"/>
      <c r="J12" s="137"/>
      <c r="K12" s="137"/>
    </row>
    <row r="13" spans="1:11" ht="15.75">
      <c r="A13" s="136"/>
      <c r="B13" s="71" t="s">
        <v>239</v>
      </c>
      <c r="C13" s="72">
        <v>616770.1579847106</v>
      </c>
      <c r="D13" s="147">
        <f>C13/$C$13</f>
        <v>1</v>
      </c>
      <c r="E13" s="72">
        <v>24.00010887676199</v>
      </c>
      <c r="F13" s="72"/>
      <c r="G13" s="72">
        <v>7401241.895816527</v>
      </c>
      <c r="H13" s="72">
        <v>288.0013065211439</v>
      </c>
      <c r="I13" s="137"/>
      <c r="J13" s="137"/>
      <c r="K13" s="137"/>
    </row>
    <row r="14" spans="1:11" ht="15.75">
      <c r="A14" s="136"/>
      <c r="B14" s="73"/>
      <c r="C14" s="64"/>
      <c r="D14" s="64"/>
      <c r="E14" s="74"/>
      <c r="F14" s="63"/>
      <c r="G14" s="64"/>
      <c r="H14" s="74"/>
      <c r="I14" s="137"/>
      <c r="J14" s="137"/>
      <c r="K14" s="137"/>
    </row>
    <row r="15" spans="1:11" ht="15" customHeight="1" hidden="1">
      <c r="A15" s="136"/>
      <c r="B15" s="63" t="s">
        <v>240</v>
      </c>
      <c r="C15" s="64" t="s">
        <v>241</v>
      </c>
      <c r="D15" s="64"/>
      <c r="E15" s="65" t="s">
        <v>241</v>
      </c>
      <c r="F15" s="64"/>
      <c r="G15" s="64" t="s">
        <v>241</v>
      </c>
      <c r="H15" s="65" t="s">
        <v>241</v>
      </c>
      <c r="I15" s="137"/>
      <c r="J15" s="137"/>
      <c r="K15" s="137"/>
    </row>
    <row r="16" spans="1:13" ht="15" customHeight="1" hidden="1">
      <c r="A16" s="136"/>
      <c r="B16" s="63" t="s">
        <v>100</v>
      </c>
      <c r="C16" s="64">
        <v>0</v>
      </c>
      <c r="D16" s="64"/>
      <c r="E16" s="65">
        <v>0</v>
      </c>
      <c r="F16" s="64"/>
      <c r="G16" s="64">
        <v>0</v>
      </c>
      <c r="H16" s="65">
        <v>0</v>
      </c>
      <c r="I16" s="137"/>
      <c r="J16" s="137"/>
      <c r="K16" s="137"/>
      <c r="M16" s="75"/>
    </row>
    <row r="17" spans="1:12" ht="46.5" customHeight="1" hidden="1">
      <c r="A17" s="136"/>
      <c r="B17" s="76" t="s">
        <v>400</v>
      </c>
      <c r="C17" s="64">
        <v>0</v>
      </c>
      <c r="D17" s="64"/>
      <c r="E17" s="65">
        <v>0</v>
      </c>
      <c r="F17" s="64"/>
      <c r="G17" s="64">
        <v>0</v>
      </c>
      <c r="H17" s="65">
        <v>0</v>
      </c>
      <c r="I17" s="137"/>
      <c r="J17" s="137"/>
      <c r="K17" s="137"/>
      <c r="L17" s="66"/>
    </row>
    <row r="18" spans="1:11" ht="46.5" customHeight="1" hidden="1">
      <c r="A18" s="136"/>
      <c r="B18" s="76" t="s">
        <v>401</v>
      </c>
      <c r="C18" s="64">
        <v>0</v>
      </c>
      <c r="D18" s="64"/>
      <c r="E18" s="65">
        <v>0</v>
      </c>
      <c r="F18" s="64"/>
      <c r="G18" s="64">
        <v>0</v>
      </c>
      <c r="H18" s="65">
        <v>0</v>
      </c>
      <c r="I18" s="137"/>
      <c r="J18" s="137"/>
      <c r="K18" s="137"/>
    </row>
    <row r="19" spans="1:11" ht="15.75" customHeight="1" hidden="1">
      <c r="A19" s="136"/>
      <c r="B19" s="73" t="s">
        <v>242</v>
      </c>
      <c r="C19" s="77">
        <v>0</v>
      </c>
      <c r="D19" s="77"/>
      <c r="E19" s="77">
        <v>0</v>
      </c>
      <c r="F19" s="64"/>
      <c r="G19" s="77">
        <v>0</v>
      </c>
      <c r="H19" s="77">
        <v>0</v>
      </c>
      <c r="I19" s="137"/>
      <c r="J19" s="137"/>
      <c r="K19" s="137"/>
    </row>
    <row r="20" spans="1:11" ht="15.75" customHeight="1" hidden="1">
      <c r="A20" s="136"/>
      <c r="B20" s="73"/>
      <c r="C20" s="77"/>
      <c r="D20" s="77"/>
      <c r="E20" s="65"/>
      <c r="F20" s="66"/>
      <c r="G20" s="77"/>
      <c r="H20" s="65"/>
      <c r="I20" s="137"/>
      <c r="J20" s="137"/>
      <c r="K20" s="137"/>
    </row>
    <row r="21" spans="1:11" ht="15.75">
      <c r="A21" s="136"/>
      <c r="B21" s="73"/>
      <c r="C21" s="77"/>
      <c r="D21" s="77"/>
      <c r="E21" s="65"/>
      <c r="F21" s="66"/>
      <c r="G21" s="77"/>
      <c r="H21" s="65"/>
      <c r="I21" s="137"/>
      <c r="J21" s="137"/>
      <c r="K21" s="137"/>
    </row>
    <row r="22" spans="1:11" ht="15.75">
      <c r="A22" s="136"/>
      <c r="B22" s="78" t="s">
        <v>243</v>
      </c>
      <c r="C22" s="79">
        <v>616770.1579847106</v>
      </c>
      <c r="D22" s="79"/>
      <c r="E22" s="80">
        <v>24.00010887676199</v>
      </c>
      <c r="F22" s="81"/>
      <c r="G22" s="79">
        <v>7401241.895816527</v>
      </c>
      <c r="H22" s="80">
        <v>288.0013065211438</v>
      </c>
      <c r="I22" s="137"/>
      <c r="J22" s="137"/>
      <c r="K22" s="137"/>
    </row>
    <row r="23" spans="1:11" ht="15.75">
      <c r="A23" s="136"/>
      <c r="B23" s="73"/>
      <c r="C23" s="77"/>
      <c r="D23" s="77"/>
      <c r="E23" s="77"/>
      <c r="F23" s="73"/>
      <c r="G23" s="77"/>
      <c r="I23" s="137"/>
      <c r="J23" s="137"/>
      <c r="K23" s="137"/>
    </row>
    <row r="24" spans="1:11" ht="18.75">
      <c r="A24" s="136"/>
      <c r="B24" s="82" t="s">
        <v>402</v>
      </c>
      <c r="C24" s="83">
        <v>25698.64</v>
      </c>
      <c r="D24" s="83"/>
      <c r="E24" s="84"/>
      <c r="F24" s="73"/>
      <c r="G24" s="85"/>
      <c r="I24" s="137"/>
      <c r="J24" s="137"/>
      <c r="K24" s="137"/>
    </row>
    <row r="25" spans="1:11" ht="12.75">
      <c r="A25" s="136"/>
      <c r="B25" s="86"/>
      <c r="C25" s="87"/>
      <c r="D25" s="87"/>
      <c r="E25" s="88"/>
      <c r="I25" s="137"/>
      <c r="J25" s="137"/>
      <c r="K25" s="137"/>
    </row>
    <row r="26" spans="1:11" ht="12.75">
      <c r="A26" s="136"/>
      <c r="B26" s="89"/>
      <c r="C26" s="88"/>
      <c r="D26" s="88"/>
      <c r="E26" s="88"/>
      <c r="I26" s="137"/>
      <c r="J26" s="137"/>
      <c r="K26" s="137"/>
    </row>
    <row r="27" spans="1:11" ht="12.75">
      <c r="A27" s="136"/>
      <c r="B27" s="89"/>
      <c r="C27" s="90"/>
      <c r="D27" s="90"/>
      <c r="E27" s="90"/>
      <c r="F27" s="57"/>
      <c r="I27" s="137"/>
      <c r="J27" s="137"/>
      <c r="K27" s="137"/>
    </row>
    <row r="28" spans="1:11" ht="12.75">
      <c r="A28" s="136"/>
      <c r="B28" s="89" t="s">
        <v>403</v>
      </c>
      <c r="C28" s="91"/>
      <c r="D28" s="91"/>
      <c r="E28" s="91"/>
      <c r="I28" s="137"/>
      <c r="J28" s="137"/>
      <c r="K28" s="137"/>
    </row>
    <row r="29" spans="1:11" ht="12.75">
      <c r="A29" s="136"/>
      <c r="B29" s="89"/>
      <c r="C29" s="91"/>
      <c r="D29" s="91"/>
      <c r="E29" s="91"/>
      <c r="I29" s="137"/>
      <c r="J29" s="137"/>
      <c r="K29" s="137"/>
    </row>
    <row r="30" spans="1:11" ht="12.75">
      <c r="A30" s="136"/>
      <c r="B30" s="92" t="s">
        <v>244</v>
      </c>
      <c r="C30" s="91"/>
      <c r="D30" s="91"/>
      <c r="E30" s="91"/>
      <c r="I30" s="137"/>
      <c r="J30" s="137"/>
      <c r="K30" s="137"/>
    </row>
    <row r="31" spans="1:11" ht="12.75">
      <c r="A31" s="136"/>
      <c r="B31" s="93" t="s">
        <v>245</v>
      </c>
      <c r="C31" s="91"/>
      <c r="D31" s="91"/>
      <c r="E31" s="91"/>
      <c r="I31" s="137"/>
      <c r="J31" s="137"/>
      <c r="K31" s="137"/>
    </row>
    <row r="32" spans="1:11" ht="12.75">
      <c r="A32" s="136"/>
      <c r="B32" s="93"/>
      <c r="C32" s="91"/>
      <c r="D32" s="91"/>
      <c r="E32" s="91"/>
      <c r="I32" s="137"/>
      <c r="J32" s="137"/>
      <c r="K32" s="137"/>
    </row>
    <row r="33" spans="1:11" ht="12.75">
      <c r="A33" s="136"/>
      <c r="B33" s="92" t="s">
        <v>246</v>
      </c>
      <c r="C33" s="91"/>
      <c r="D33" s="91"/>
      <c r="E33" s="91"/>
      <c r="I33" s="137"/>
      <c r="J33" s="137"/>
      <c r="K33" s="137"/>
    </row>
    <row r="34" spans="1:11" ht="12.75">
      <c r="A34" s="136"/>
      <c r="B34" s="92" t="s">
        <v>404</v>
      </c>
      <c r="C34" s="91"/>
      <c r="D34" s="91"/>
      <c r="E34" s="91"/>
      <c r="I34" s="137"/>
      <c r="J34" s="137"/>
      <c r="K34" s="137"/>
    </row>
    <row r="35" spans="1:11" ht="12.75">
      <c r="A35" s="136"/>
      <c r="B35" s="92"/>
      <c r="C35" s="90"/>
      <c r="D35" s="90"/>
      <c r="E35" s="90"/>
      <c r="I35" s="137"/>
      <c r="J35" s="137"/>
      <c r="K35" s="137"/>
    </row>
    <row r="36" spans="1:11" ht="12.75">
      <c r="A36" s="136"/>
      <c r="B36" s="138"/>
      <c r="C36" s="138"/>
      <c r="D36" s="138"/>
      <c r="E36" s="138"/>
      <c r="F36" s="138"/>
      <c r="G36" s="138"/>
      <c r="H36" s="138"/>
      <c r="I36" s="137"/>
      <c r="J36" s="137"/>
      <c r="K36" s="137"/>
    </row>
    <row r="37" spans="1:11" ht="12.75">
      <c r="A37" s="136"/>
      <c r="B37" s="138"/>
      <c r="C37" s="138"/>
      <c r="D37" s="138"/>
      <c r="E37" s="138"/>
      <c r="F37" s="138"/>
      <c r="G37" s="138"/>
      <c r="H37" s="138"/>
      <c r="I37" s="137"/>
      <c r="J37" s="137"/>
      <c r="K37" s="137"/>
    </row>
    <row r="38" spans="1:11" ht="12.75">
      <c r="A38" s="136"/>
      <c r="B38" s="138"/>
      <c r="C38" s="138"/>
      <c r="D38" s="138"/>
      <c r="E38" s="138"/>
      <c r="F38" s="138"/>
      <c r="G38" s="138"/>
      <c r="H38" s="138"/>
      <c r="I38" s="137"/>
      <c r="J38" s="137"/>
      <c r="K38" s="137"/>
    </row>
    <row r="39" spans="1:11" ht="12.75">
      <c r="A39" s="136"/>
      <c r="B39" s="138"/>
      <c r="C39" s="138"/>
      <c r="D39" s="138"/>
      <c r="E39" s="138"/>
      <c r="F39" s="138"/>
      <c r="G39" s="138"/>
      <c r="H39" s="138"/>
      <c r="I39" s="137"/>
      <c r="J39" s="137"/>
      <c r="K39" s="137"/>
    </row>
    <row r="40" spans="1:11" ht="12.75">
      <c r="A40" s="136"/>
      <c r="B40" s="138"/>
      <c r="C40" s="138"/>
      <c r="D40" s="138"/>
      <c r="E40" s="138"/>
      <c r="F40" s="138"/>
      <c r="G40" s="138"/>
      <c r="H40" s="138"/>
      <c r="I40" s="137"/>
      <c r="J40" s="137"/>
      <c r="K40" s="137"/>
    </row>
    <row r="41" spans="1:11" ht="12.75">
      <c r="A41" s="136"/>
      <c r="B41" s="138"/>
      <c r="C41" s="138"/>
      <c r="D41" s="138"/>
      <c r="E41" s="138"/>
      <c r="F41" s="138"/>
      <c r="G41" s="138"/>
      <c r="H41" s="138"/>
      <c r="I41" s="137"/>
      <c r="J41" s="137"/>
      <c r="K41" s="137"/>
    </row>
    <row r="42" spans="1:11" ht="12.75">
      <c r="A42" s="136"/>
      <c r="B42" s="138"/>
      <c r="C42" s="138"/>
      <c r="D42" s="138"/>
      <c r="E42" s="138"/>
      <c r="F42" s="138"/>
      <c r="G42" s="138"/>
      <c r="H42" s="138"/>
      <c r="I42" s="137"/>
      <c r="J42" s="137"/>
      <c r="K42" s="137"/>
    </row>
    <row r="43" spans="1:11" ht="12.75">
      <c r="A43" s="136"/>
      <c r="B43" s="138"/>
      <c r="C43" s="138"/>
      <c r="D43" s="138"/>
      <c r="E43" s="138"/>
      <c r="F43" s="138"/>
      <c r="G43" s="138"/>
      <c r="H43" s="138"/>
      <c r="I43" s="137"/>
      <c r="J43" s="137"/>
      <c r="K43" s="137"/>
    </row>
    <row r="44" spans="1:11" ht="12.75">
      <c r="A44" s="136"/>
      <c r="B44" s="138"/>
      <c r="C44" s="138"/>
      <c r="D44" s="138"/>
      <c r="E44" s="138"/>
      <c r="F44" s="138"/>
      <c r="G44" s="138"/>
      <c r="H44" s="138"/>
      <c r="I44" s="137"/>
      <c r="J44" s="137"/>
      <c r="K44" s="137"/>
    </row>
    <row r="45" spans="1:11" ht="12.75">
      <c r="A45" s="136"/>
      <c r="B45" s="138"/>
      <c r="C45" s="138"/>
      <c r="D45" s="138"/>
      <c r="E45" s="138"/>
      <c r="F45" s="138"/>
      <c r="G45" s="138"/>
      <c r="H45" s="138"/>
      <c r="I45" s="137"/>
      <c r="J45" s="137"/>
      <c r="K45" s="137"/>
    </row>
    <row r="46" spans="1:11" ht="12.75">
      <c r="A46" s="136"/>
      <c r="B46" s="138"/>
      <c r="C46" s="138"/>
      <c r="D46" s="138"/>
      <c r="E46" s="138"/>
      <c r="F46" s="138"/>
      <c r="G46" s="138"/>
      <c r="H46" s="138"/>
      <c r="I46" s="137"/>
      <c r="J46" s="137"/>
      <c r="K46" s="137"/>
    </row>
    <row r="47" spans="1:11" ht="12.75">
      <c r="A47" s="136"/>
      <c r="B47" s="138"/>
      <c r="C47" s="138"/>
      <c r="D47" s="138"/>
      <c r="E47" s="138"/>
      <c r="F47" s="138"/>
      <c r="G47" s="138"/>
      <c r="H47" s="138"/>
      <c r="I47" s="137"/>
      <c r="J47" s="137"/>
      <c r="K47" s="137"/>
    </row>
    <row r="48" spans="1:11" ht="12.75">
      <c r="A48" s="136"/>
      <c r="B48" s="138"/>
      <c r="C48" s="138"/>
      <c r="D48" s="138"/>
      <c r="E48" s="138"/>
      <c r="F48" s="138"/>
      <c r="G48" s="138"/>
      <c r="H48" s="138"/>
      <c r="I48" s="137"/>
      <c r="J48" s="137"/>
      <c r="K48" s="137"/>
    </row>
    <row r="49" spans="1:11" ht="12.75">
      <c r="A49" s="136"/>
      <c r="B49" s="138"/>
      <c r="C49" s="138"/>
      <c r="D49" s="138"/>
      <c r="E49" s="138"/>
      <c r="F49" s="138"/>
      <c r="G49" s="138"/>
      <c r="H49" s="138"/>
      <c r="I49" s="137"/>
      <c r="J49" s="137"/>
      <c r="K49" s="137"/>
    </row>
    <row r="50" spans="1:11" ht="12.75">
      <c r="A50" s="136"/>
      <c r="B50" s="138"/>
      <c r="C50" s="138"/>
      <c r="D50" s="138"/>
      <c r="E50" s="138"/>
      <c r="F50" s="138"/>
      <c r="G50" s="138"/>
      <c r="H50" s="138"/>
      <c r="I50" s="137"/>
      <c r="J50" s="137"/>
      <c r="K50" s="137"/>
    </row>
    <row r="51" spans="1:5" ht="12.75">
      <c r="A51" s="136"/>
      <c r="B51" s="93"/>
      <c r="C51" s="91"/>
      <c r="D51" s="91"/>
      <c r="E51" s="91"/>
    </row>
    <row r="52" spans="1:5" ht="12.75">
      <c r="A52" s="136"/>
      <c r="B52" s="92"/>
      <c r="C52" s="91"/>
      <c r="D52" s="91"/>
      <c r="E52" s="91"/>
    </row>
    <row r="53" spans="1:5" ht="12.75">
      <c r="A53" s="136"/>
      <c r="B53" s="92"/>
      <c r="C53" s="91"/>
      <c r="D53" s="91"/>
      <c r="E53" s="91"/>
    </row>
    <row r="54" spans="1:5" ht="12.75">
      <c r="A54" s="136"/>
      <c r="B54" s="92"/>
      <c r="C54" s="91"/>
      <c r="D54" s="91"/>
      <c r="E54" s="91"/>
    </row>
    <row r="55" spans="1:5" ht="12.75">
      <c r="A55" s="136"/>
      <c r="B55" s="92"/>
      <c r="C55" s="91"/>
      <c r="D55" s="91"/>
      <c r="E55" s="91"/>
    </row>
    <row r="56" spans="1:5" ht="12.75">
      <c r="A56" s="136"/>
      <c r="B56" s="92"/>
      <c r="C56" s="91"/>
      <c r="D56" s="91"/>
      <c r="E56" s="91"/>
    </row>
    <row r="57" spans="1:6" ht="12.75">
      <c r="A57" s="136"/>
      <c r="B57" s="92"/>
      <c r="C57" s="90"/>
      <c r="D57" s="90"/>
      <c r="E57" s="90"/>
      <c r="F57" s="94"/>
    </row>
    <row r="58" ht="12.75">
      <c r="A58" s="136"/>
    </row>
    <row r="59" spans="1:6" ht="12.75">
      <c r="A59" s="136"/>
      <c r="F59" s="94"/>
    </row>
    <row r="60" ht="12.75">
      <c r="A60" s="136"/>
    </row>
    <row r="61" ht="12.75">
      <c r="A61" s="136"/>
    </row>
    <row r="62" ht="12.75">
      <c r="A62" s="136"/>
    </row>
    <row r="63" ht="12.75">
      <c r="A63" s="136"/>
    </row>
    <row r="64" ht="12.75">
      <c r="A64" s="136"/>
    </row>
    <row r="65" ht="12.75">
      <c r="A65" s="136"/>
    </row>
    <row r="66" ht="12.75">
      <c r="A66" s="136"/>
    </row>
  </sheetData>
  <sheetProtection/>
  <mergeCells count="7">
    <mergeCell ref="A1:A66"/>
    <mergeCell ref="I1:K50"/>
    <mergeCell ref="B36:H50"/>
    <mergeCell ref="C6:E6"/>
    <mergeCell ref="B1:H1"/>
    <mergeCell ref="B3:H3"/>
    <mergeCell ref="B4:H4"/>
  </mergeCells>
  <printOptions horizontalCentered="1"/>
  <pageMargins left="0.1968503937007874" right="0.1968503937007874" top="0.5905511811023623" bottom="0.984251968503937" header="0" footer="0"/>
  <pageSetup horizontalDpi="600" verticalDpi="600" orientation="portrait" scale="75" r:id="rId2"/>
  <headerFooter alignWithMargins="0"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workbookViewId="0" topLeftCell="A1">
      <selection activeCell="D73" sqref="D73"/>
    </sheetView>
  </sheetViews>
  <sheetFormatPr defaultColWidth="11.421875" defaultRowHeight="12.75"/>
  <cols>
    <col min="1" max="1" width="18.140625" style="0" customWidth="1"/>
    <col min="2" max="2" width="48.421875" style="0" bestFit="1" customWidth="1"/>
    <col min="3" max="3" width="12.28125" style="66" bestFit="1" customWidth="1"/>
    <col min="4" max="4" width="6.00390625" style="0" bestFit="1" customWidth="1"/>
    <col min="5" max="5" width="13.8515625" style="66" bestFit="1" customWidth="1"/>
  </cols>
  <sheetData>
    <row r="1" spans="1:8" ht="15">
      <c r="A1" s="136"/>
      <c r="B1" s="140" t="s">
        <v>233</v>
      </c>
      <c r="C1" s="140"/>
      <c r="D1" s="140"/>
      <c r="E1" s="140"/>
      <c r="F1" s="140"/>
      <c r="G1" s="137"/>
      <c r="H1" s="137"/>
    </row>
    <row r="2" spans="1:8" ht="12.75">
      <c r="A2" s="136"/>
      <c r="G2" s="137"/>
      <c r="H2" s="137"/>
    </row>
    <row r="3" spans="1:8" ht="15">
      <c r="A3" s="136"/>
      <c r="B3" s="140" t="s">
        <v>234</v>
      </c>
      <c r="C3" s="140"/>
      <c r="D3" s="140"/>
      <c r="E3" s="140"/>
      <c r="F3" s="140"/>
      <c r="G3" s="137"/>
      <c r="H3" s="137"/>
    </row>
    <row r="4" spans="1:8" ht="16.5" customHeight="1">
      <c r="A4" s="136"/>
      <c r="B4" s="142" t="s">
        <v>247</v>
      </c>
      <c r="C4" s="142"/>
      <c r="D4" s="142"/>
      <c r="E4" s="142"/>
      <c r="F4" s="142"/>
      <c r="G4" s="137"/>
      <c r="H4" s="137"/>
    </row>
    <row r="5" spans="1:8" ht="12.75">
      <c r="A5" s="136"/>
      <c r="C5" s="95" t="s">
        <v>236</v>
      </c>
      <c r="D5" s="54" t="s">
        <v>406</v>
      </c>
      <c r="E5" s="95" t="s">
        <v>237</v>
      </c>
      <c r="G5" s="137"/>
      <c r="H5" s="137"/>
    </row>
    <row r="6" spans="1:8" ht="12.75">
      <c r="A6" s="136"/>
      <c r="B6" s="60" t="s">
        <v>248</v>
      </c>
      <c r="G6" s="137"/>
      <c r="H6" s="137"/>
    </row>
    <row r="7" spans="1:11" ht="12.75">
      <c r="A7" s="136"/>
      <c r="G7" s="137"/>
      <c r="H7" s="137"/>
      <c r="K7" s="67"/>
    </row>
    <row r="8" spans="1:8" ht="12.75">
      <c r="A8" s="136"/>
      <c r="B8" t="s">
        <v>249</v>
      </c>
      <c r="C8" s="96">
        <v>75490.27126783991</v>
      </c>
      <c r="D8" s="144">
        <f>(C8/Resumen!$C$13)*100</f>
        <v>12.23961151338831</v>
      </c>
      <c r="E8" s="96">
        <v>905883.2552140789</v>
      </c>
      <c r="G8" s="137"/>
      <c r="H8" s="137"/>
    </row>
    <row r="9" spans="1:8" ht="12.75">
      <c r="A9" s="136"/>
      <c r="B9" t="s">
        <v>250</v>
      </c>
      <c r="C9" s="96">
        <v>5000</v>
      </c>
      <c r="D9" s="144">
        <f>(C9/Resumen!$C$13)*100</f>
        <v>0.8106747603252146</v>
      </c>
      <c r="E9" s="96">
        <v>60000</v>
      </c>
      <c r="G9" s="137"/>
      <c r="H9" s="137"/>
    </row>
    <row r="10" spans="1:8" ht="12.75">
      <c r="A10" s="136"/>
      <c r="B10" t="s">
        <v>251</v>
      </c>
      <c r="C10" s="96">
        <v>4500</v>
      </c>
      <c r="D10" s="144">
        <f>(C10/Resumen!$C$13)*100</f>
        <v>0.7296072842926931</v>
      </c>
      <c r="E10" s="96">
        <v>54000</v>
      </c>
      <c r="G10" s="137"/>
      <c r="H10" s="137"/>
    </row>
    <row r="11" spans="1:8" ht="12.75">
      <c r="A11" s="136"/>
      <c r="B11" t="s">
        <v>252</v>
      </c>
      <c r="C11" s="96">
        <v>1600</v>
      </c>
      <c r="D11" s="144">
        <f>(C11/Resumen!$C$13)*100</f>
        <v>0.25941592330406865</v>
      </c>
      <c r="E11" s="96">
        <v>19200</v>
      </c>
      <c r="G11" s="137"/>
      <c r="H11" s="137"/>
    </row>
    <row r="12" spans="1:8" ht="13.5" thickBot="1">
      <c r="A12" s="136"/>
      <c r="C12" s="98">
        <v>86590.27126783991</v>
      </c>
      <c r="D12" s="144">
        <f>(C12/Resumen!$C$13)*100</f>
        <v>14.039309481310285</v>
      </c>
      <c r="E12" s="98">
        <v>1039083.2552140789</v>
      </c>
      <c r="G12" s="137"/>
      <c r="H12" s="137"/>
    </row>
    <row r="13" spans="1:8" ht="13.5" thickTop="1">
      <c r="A13" s="136"/>
      <c r="C13" s="96"/>
      <c r="D13" s="97"/>
      <c r="E13" s="96"/>
      <c r="G13" s="137"/>
      <c r="H13" s="137"/>
    </row>
    <row r="14" spans="1:8" ht="12.75">
      <c r="A14" s="136"/>
      <c r="B14" s="60" t="s">
        <v>253</v>
      </c>
      <c r="C14" s="96"/>
      <c r="D14" s="97"/>
      <c r="E14" s="96"/>
      <c r="G14" s="137"/>
      <c r="H14" s="137"/>
    </row>
    <row r="15" spans="1:8" ht="12.75">
      <c r="A15" s="136"/>
      <c r="C15" s="96"/>
      <c r="D15" s="97"/>
      <c r="E15" s="96"/>
      <c r="G15" s="137"/>
      <c r="H15" s="137"/>
    </row>
    <row r="16" spans="1:8" ht="12.75">
      <c r="A16" s="136"/>
      <c r="B16" s="99" t="s">
        <v>249</v>
      </c>
      <c r="C16" s="96">
        <v>59104.11634248869</v>
      </c>
      <c r="D16" s="144">
        <f>(C16/Resumen!$C$13)*100</f>
        <v>9.582843070036123</v>
      </c>
      <c r="E16" s="96">
        <v>709249.3961098643</v>
      </c>
      <c r="G16" s="137"/>
      <c r="H16" s="137"/>
    </row>
    <row r="17" spans="1:8" ht="12.75">
      <c r="A17" s="136"/>
      <c r="B17" s="99" t="s">
        <v>254</v>
      </c>
      <c r="C17" s="96">
        <v>10000</v>
      </c>
      <c r="D17" s="144">
        <f>(C17/Resumen!$C$13)*100</f>
        <v>1.6213495206504291</v>
      </c>
      <c r="E17" s="96">
        <v>120000</v>
      </c>
      <c r="G17" s="137"/>
      <c r="H17" s="137"/>
    </row>
    <row r="18" spans="1:8" ht="12.75">
      <c r="A18" s="136"/>
      <c r="B18" s="99" t="s">
        <v>255</v>
      </c>
      <c r="C18" s="96">
        <v>7500</v>
      </c>
      <c r="D18" s="144">
        <f>(C18/Resumen!$C$13)*100</f>
        <v>1.2160121404878217</v>
      </c>
      <c r="E18" s="96">
        <v>90000</v>
      </c>
      <c r="G18" s="137"/>
      <c r="H18" s="137"/>
    </row>
    <row r="19" spans="1:8" ht="38.25">
      <c r="A19" s="136"/>
      <c r="B19" s="99" t="s">
        <v>256</v>
      </c>
      <c r="C19" s="96">
        <v>1800</v>
      </c>
      <c r="D19" s="144">
        <f>(C19/Resumen!$C$13)*100</f>
        <v>0.2918429137170772</v>
      </c>
      <c r="E19" s="96">
        <v>21600</v>
      </c>
      <c r="G19" s="137"/>
      <c r="H19" s="137"/>
    </row>
    <row r="20" spans="1:8" ht="12.75">
      <c r="A20" s="136"/>
      <c r="B20" s="99" t="s">
        <v>257</v>
      </c>
      <c r="C20" s="96">
        <v>250</v>
      </c>
      <c r="D20" s="144">
        <f>(C20/Resumen!$C$13)*100</f>
        <v>0.04053373801626073</v>
      </c>
      <c r="E20" s="96">
        <v>3000</v>
      </c>
      <c r="G20" s="137"/>
      <c r="H20" s="137"/>
    </row>
    <row r="21" spans="1:8" ht="12.75">
      <c r="A21" s="136"/>
      <c r="B21" s="99" t="s">
        <v>258</v>
      </c>
      <c r="C21" s="96">
        <v>8500</v>
      </c>
      <c r="D21" s="144">
        <f>(C21/Resumen!$C$13)*100</f>
        <v>1.3781470925528647</v>
      </c>
      <c r="E21" s="96">
        <v>102000</v>
      </c>
      <c r="G21" s="137"/>
      <c r="H21" s="137"/>
    </row>
    <row r="22" spans="1:8" ht="25.5">
      <c r="A22" s="136"/>
      <c r="B22" s="99" t="s">
        <v>259</v>
      </c>
      <c r="C22" s="96">
        <v>2100</v>
      </c>
      <c r="D22" s="144">
        <f>(C22/Resumen!$C$13)*100</f>
        <v>0.3404833993365901</v>
      </c>
      <c r="E22" s="96">
        <v>25200</v>
      </c>
      <c r="G22" s="137"/>
      <c r="H22" s="137"/>
    </row>
    <row r="23" spans="1:8" ht="12.75">
      <c r="A23" s="136"/>
      <c r="B23" s="99" t="s">
        <v>260</v>
      </c>
      <c r="C23" s="96">
        <v>2500</v>
      </c>
      <c r="D23" s="144">
        <f>(C23/Resumen!$C$13)*100</f>
        <v>0.4053373801626073</v>
      </c>
      <c r="E23" s="96">
        <v>30000</v>
      </c>
      <c r="G23" s="137"/>
      <c r="H23" s="137"/>
    </row>
    <row r="24" spans="1:8" ht="25.5">
      <c r="A24" s="136"/>
      <c r="B24" s="99" t="s">
        <v>261</v>
      </c>
      <c r="C24" s="96">
        <v>2500</v>
      </c>
      <c r="D24" s="144">
        <f>(C24/Resumen!$C$13)*100</f>
        <v>0.4053373801626073</v>
      </c>
      <c r="E24" s="96">
        <v>30000</v>
      </c>
      <c r="G24" s="137"/>
      <c r="H24" s="137"/>
    </row>
    <row r="25" spans="1:8" ht="12.75">
      <c r="A25" s="136"/>
      <c r="B25" s="99" t="s">
        <v>252</v>
      </c>
      <c r="C25" s="96">
        <v>1000</v>
      </c>
      <c r="D25" s="144">
        <f>(C25/Resumen!$C$13)*100</f>
        <v>0.16213495206504291</v>
      </c>
      <c r="E25" s="96">
        <v>12000</v>
      </c>
      <c r="G25" s="137"/>
      <c r="H25" s="137"/>
    </row>
    <row r="26" spans="1:8" ht="12.75">
      <c r="A26" s="136"/>
      <c r="B26" s="99" t="s">
        <v>262</v>
      </c>
      <c r="C26" s="96">
        <v>1000</v>
      </c>
      <c r="D26" s="144">
        <f>(C26/Resumen!$C$13)*100</f>
        <v>0.16213495206504291</v>
      </c>
      <c r="E26" s="96">
        <v>12000</v>
      </c>
      <c r="G26" s="137"/>
      <c r="H26" s="137"/>
    </row>
    <row r="27" spans="1:8" ht="12.75">
      <c r="A27" s="136"/>
      <c r="B27" s="99" t="s">
        <v>263</v>
      </c>
      <c r="C27" s="96">
        <v>24000</v>
      </c>
      <c r="D27" s="144">
        <f>(C27/Resumen!$C$13)*100</f>
        <v>3.8912388495610295</v>
      </c>
      <c r="E27" s="96">
        <v>288000</v>
      </c>
      <c r="G27" s="137"/>
      <c r="H27" s="137"/>
    </row>
    <row r="28" spans="1:8" ht="12.75">
      <c r="A28" s="136"/>
      <c r="B28" s="99" t="s">
        <v>264</v>
      </c>
      <c r="C28" s="96">
        <v>1000</v>
      </c>
      <c r="D28" s="144">
        <f>(C28/Resumen!$C$13)*100</f>
        <v>0.16213495206504291</v>
      </c>
      <c r="E28" s="96">
        <v>12000</v>
      </c>
      <c r="G28" s="137"/>
      <c r="H28" s="137"/>
    </row>
    <row r="29" spans="1:8" ht="25.5">
      <c r="A29" s="136"/>
      <c r="B29" s="99" t="s">
        <v>265</v>
      </c>
      <c r="C29" s="96">
        <v>0</v>
      </c>
      <c r="D29" s="144">
        <f>(C29/Resumen!$C$13)*100</f>
        <v>0</v>
      </c>
      <c r="E29" s="96">
        <v>0</v>
      </c>
      <c r="G29" s="137"/>
      <c r="H29" s="137"/>
    </row>
    <row r="30" spans="1:8" ht="25.5">
      <c r="A30" s="136"/>
      <c r="B30" s="99" t="s">
        <v>266</v>
      </c>
      <c r="C30" s="96">
        <v>0</v>
      </c>
      <c r="D30" s="144">
        <f>(C30/Resumen!$C$13)*100</f>
        <v>0</v>
      </c>
      <c r="E30" s="96">
        <v>0</v>
      </c>
      <c r="G30" s="137"/>
      <c r="H30" s="137"/>
    </row>
    <row r="31" spans="1:8" ht="12.75">
      <c r="A31" s="136"/>
      <c r="B31" s="99" t="s">
        <v>267</v>
      </c>
      <c r="C31" s="96">
        <v>8000</v>
      </c>
      <c r="D31" s="144">
        <f>(C31/Resumen!$C$13)*100</f>
        <v>1.2970796165203433</v>
      </c>
      <c r="E31" s="96">
        <v>96000</v>
      </c>
      <c r="G31" s="137"/>
      <c r="H31" s="137"/>
    </row>
    <row r="32" spans="1:8" ht="12.75">
      <c r="A32" s="136"/>
      <c r="B32" s="99" t="s">
        <v>268</v>
      </c>
      <c r="C32" s="96">
        <v>1000</v>
      </c>
      <c r="D32" s="144">
        <f>(C32/Resumen!$C$13)*100</f>
        <v>0.16213495206504291</v>
      </c>
      <c r="E32" s="96">
        <v>12000</v>
      </c>
      <c r="G32" s="137"/>
      <c r="H32" s="137"/>
    </row>
    <row r="33" spans="1:8" ht="25.5">
      <c r="A33" s="136"/>
      <c r="B33" s="99" t="s">
        <v>269</v>
      </c>
      <c r="C33" s="96">
        <v>1700</v>
      </c>
      <c r="D33" s="144">
        <f>(C33/Resumen!$C$13)*100</f>
        <v>0.27562941851057293</v>
      </c>
      <c r="E33" s="96">
        <v>20400</v>
      </c>
      <c r="G33" s="137"/>
      <c r="H33" s="137"/>
    </row>
    <row r="34" spans="1:8" ht="12.75">
      <c r="A34" s="136"/>
      <c r="B34" s="99" t="s">
        <v>270</v>
      </c>
      <c r="C34" s="96">
        <v>500</v>
      </c>
      <c r="D34" s="144">
        <f>(C34/Resumen!$C$13)*100</f>
        <v>0.08106747603252146</v>
      </c>
      <c r="E34" s="96">
        <v>6000</v>
      </c>
      <c r="G34" s="137"/>
      <c r="H34" s="137"/>
    </row>
    <row r="35" spans="1:8" ht="12.75">
      <c r="A35" s="136"/>
      <c r="B35" s="100" t="s">
        <v>271</v>
      </c>
      <c r="C35" s="96">
        <v>7000</v>
      </c>
      <c r="D35" s="144">
        <f>(C35/Resumen!$C$13)*100</f>
        <v>1.1349446644553003</v>
      </c>
      <c r="E35" s="96">
        <v>84000</v>
      </c>
      <c r="G35" s="137"/>
      <c r="H35" s="137"/>
    </row>
    <row r="36" spans="1:8" ht="13.5" thickBot="1">
      <c r="A36" s="136"/>
      <c r="C36" s="98">
        <v>139454.11634248868</v>
      </c>
      <c r="D36" s="144">
        <f>(C36/Resumen!$C$13)*100</f>
        <v>22.610386468462316</v>
      </c>
      <c r="E36" s="98">
        <v>1673449.3961098643</v>
      </c>
      <c r="G36" s="137"/>
      <c r="H36" s="137"/>
    </row>
    <row r="37" spans="1:8" ht="13.5" thickTop="1">
      <c r="A37" s="136"/>
      <c r="C37" s="96"/>
      <c r="D37" s="97"/>
      <c r="E37" s="96"/>
      <c r="G37" s="137"/>
      <c r="H37" s="137"/>
    </row>
    <row r="38" spans="1:8" ht="12.75">
      <c r="A38" s="136"/>
      <c r="B38" s="60" t="s">
        <v>272</v>
      </c>
      <c r="C38" s="96"/>
      <c r="D38" s="97"/>
      <c r="E38" s="96"/>
      <c r="G38" s="137"/>
      <c r="H38" s="137"/>
    </row>
    <row r="39" spans="1:8" ht="12.75">
      <c r="A39" s="136"/>
      <c r="C39" s="96"/>
      <c r="D39" s="97"/>
      <c r="E39" s="96"/>
      <c r="G39" s="137"/>
      <c r="H39" s="137"/>
    </row>
    <row r="40" spans="1:8" ht="12.75">
      <c r="A40" s="136"/>
      <c r="B40" s="99" t="s">
        <v>249</v>
      </c>
      <c r="C40" s="96">
        <v>78069.6290741851</v>
      </c>
      <c r="D40" s="144">
        <f>(C40/Resumen!$C$13)*100</f>
        <v>12.657815567678682</v>
      </c>
      <c r="E40" s="96">
        <v>936835.5488902212</v>
      </c>
      <c r="G40" s="137"/>
      <c r="H40" s="137"/>
    </row>
    <row r="41" spans="1:8" ht="12.75">
      <c r="A41" s="136"/>
      <c r="B41" s="99" t="s">
        <v>273</v>
      </c>
      <c r="C41" s="96">
        <v>800</v>
      </c>
      <c r="D41" s="144">
        <f>(C41/Resumen!$C$13)*100</f>
        <v>0.12970796165203433</v>
      </c>
      <c r="E41" s="96">
        <v>9600</v>
      </c>
      <c r="G41" s="137"/>
      <c r="H41" s="137"/>
    </row>
    <row r="42" spans="1:8" ht="25.5">
      <c r="A42" s="136"/>
      <c r="B42" s="99" t="s">
        <v>274</v>
      </c>
      <c r="C42" s="96">
        <v>250</v>
      </c>
      <c r="D42" s="144">
        <f>(C42/Resumen!$C$13)*100</f>
        <v>0.04053373801626073</v>
      </c>
      <c r="E42" s="96">
        <v>3000</v>
      </c>
      <c r="G42" s="137"/>
      <c r="H42" s="137"/>
    </row>
    <row r="43" spans="1:8" ht="12.75">
      <c r="A43" s="136"/>
      <c r="B43" s="99" t="s">
        <v>252</v>
      </c>
      <c r="C43" s="96">
        <v>3500</v>
      </c>
      <c r="D43" s="144">
        <f>(C43/Resumen!$C$13)*100</f>
        <v>0.5674723322276501</v>
      </c>
      <c r="E43" s="96">
        <v>42000</v>
      </c>
      <c r="G43" s="137"/>
      <c r="H43" s="137"/>
    </row>
    <row r="44" spans="1:8" ht="12.75">
      <c r="A44" s="136"/>
      <c r="B44" s="99" t="s">
        <v>275</v>
      </c>
      <c r="C44" s="96">
        <v>500</v>
      </c>
      <c r="D44" s="144">
        <f>(C44/Resumen!$C$13)*100</f>
        <v>0.08106747603252146</v>
      </c>
      <c r="E44" s="96">
        <v>6000</v>
      </c>
      <c r="G44" s="137"/>
      <c r="H44" s="137"/>
    </row>
    <row r="45" spans="1:8" ht="13.5" thickBot="1">
      <c r="A45" s="136"/>
      <c r="C45" s="98">
        <v>83119.6290741851</v>
      </c>
      <c r="D45" s="144">
        <f>(C45/Resumen!$C$13)*100</f>
        <v>13.476597075607147</v>
      </c>
      <c r="E45" s="98">
        <v>997435.5488902212</v>
      </c>
      <c r="G45" s="137"/>
      <c r="H45" s="137"/>
    </row>
    <row r="46" spans="1:8" ht="13.5" thickTop="1">
      <c r="A46" s="136"/>
      <c r="C46" s="96"/>
      <c r="D46" s="97"/>
      <c r="E46" s="96"/>
      <c r="G46" s="137"/>
      <c r="H46" s="137"/>
    </row>
    <row r="47" spans="1:8" ht="12.75">
      <c r="A47" s="136"/>
      <c r="B47" s="60" t="s">
        <v>276</v>
      </c>
      <c r="C47" s="96"/>
      <c r="D47" s="97"/>
      <c r="E47" s="96"/>
      <c r="G47" s="137"/>
      <c r="H47" s="137"/>
    </row>
    <row r="48" spans="1:8" ht="12.75">
      <c r="A48" s="136"/>
      <c r="C48" s="96"/>
      <c r="D48" s="97"/>
      <c r="E48" s="96"/>
      <c r="G48" s="137"/>
      <c r="H48" s="137"/>
    </row>
    <row r="49" spans="1:8" ht="12.75">
      <c r="A49" s="136"/>
      <c r="B49" s="99" t="s">
        <v>249</v>
      </c>
      <c r="C49" s="96">
        <v>34219.421329861994</v>
      </c>
      <c r="D49" s="144">
        <f>(C49/Resumen!$C$13)*100</f>
        <v>5.548164237010681</v>
      </c>
      <c r="E49" s="96">
        <v>410633.0559583439</v>
      </c>
      <c r="G49" s="137"/>
      <c r="H49" s="137"/>
    </row>
    <row r="50" spans="1:8" ht="12.75">
      <c r="A50" s="136"/>
      <c r="B50" s="99" t="s">
        <v>277</v>
      </c>
      <c r="C50" s="96">
        <v>6900</v>
      </c>
      <c r="D50" s="144">
        <f>(C50/Resumen!$C$13)*100</f>
        <v>1.1187311692487962</v>
      </c>
      <c r="E50" s="96">
        <v>82800</v>
      </c>
      <c r="G50" s="137"/>
      <c r="H50" s="137"/>
    </row>
    <row r="51" spans="1:8" ht="12.75">
      <c r="A51" s="136"/>
      <c r="B51" s="99" t="s">
        <v>278</v>
      </c>
      <c r="C51" s="96">
        <v>4500</v>
      </c>
      <c r="D51" s="144">
        <f>(C51/Resumen!$C$13)*100</f>
        <v>0.7296072842926931</v>
      </c>
      <c r="E51" s="96">
        <v>54000</v>
      </c>
      <c r="G51" s="137"/>
      <c r="H51" s="137"/>
    </row>
    <row r="52" spans="1:8" ht="12.75">
      <c r="A52" s="136"/>
      <c r="B52" s="99" t="s">
        <v>279</v>
      </c>
      <c r="C52" s="96">
        <v>1000</v>
      </c>
      <c r="D52" s="144">
        <f>(C52/Resumen!$C$13)*100</f>
        <v>0.16213495206504291</v>
      </c>
      <c r="E52" s="96">
        <v>12000</v>
      </c>
      <c r="G52" s="137"/>
      <c r="H52" s="137"/>
    </row>
    <row r="53" spans="1:8" ht="25.5">
      <c r="A53" s="136"/>
      <c r="B53" s="99" t="s">
        <v>280</v>
      </c>
      <c r="C53" s="96">
        <v>1500</v>
      </c>
      <c r="D53" s="144">
        <f>(C53/Resumen!$C$13)*100</f>
        <v>0.24320242809756434</v>
      </c>
      <c r="E53" s="96">
        <v>18000</v>
      </c>
      <c r="G53" s="137"/>
      <c r="H53" s="137"/>
    </row>
    <row r="54" spans="1:8" ht="25.5">
      <c r="A54" s="136"/>
      <c r="B54" s="99" t="s">
        <v>281</v>
      </c>
      <c r="C54" s="96">
        <v>500</v>
      </c>
      <c r="D54" s="144">
        <f>(C54/Resumen!$C$13)*100</f>
        <v>0.08106747603252146</v>
      </c>
      <c r="E54" s="96">
        <v>6000</v>
      </c>
      <c r="G54" s="137"/>
      <c r="H54" s="137"/>
    </row>
    <row r="55" spans="1:8" ht="25.5">
      <c r="A55" s="136"/>
      <c r="B55" s="99" t="s">
        <v>282</v>
      </c>
      <c r="C55" s="96">
        <v>3000</v>
      </c>
      <c r="D55" s="144">
        <f>(C55/Resumen!$C$13)*100</f>
        <v>0.4864048561951287</v>
      </c>
      <c r="E55" s="96">
        <v>36000</v>
      </c>
      <c r="G55" s="137"/>
      <c r="H55" s="137"/>
    </row>
    <row r="56" spans="1:8" ht="25.5">
      <c r="A56" s="136"/>
      <c r="B56" s="99" t="s">
        <v>283</v>
      </c>
      <c r="C56" s="96">
        <v>2000</v>
      </c>
      <c r="D56" s="144">
        <f>(C56/Resumen!$C$13)*100</f>
        <v>0.32426990413008583</v>
      </c>
      <c r="E56" s="96">
        <v>24000</v>
      </c>
      <c r="G56" s="137"/>
      <c r="H56" s="137"/>
    </row>
    <row r="57" spans="1:8" ht="12.75">
      <c r="A57" s="136"/>
      <c r="B57" s="99" t="s">
        <v>284</v>
      </c>
      <c r="C57" s="96">
        <v>5000</v>
      </c>
      <c r="D57" s="144">
        <f>(C57/Resumen!$C$13)*100</f>
        <v>0.8106747603252146</v>
      </c>
      <c r="E57" s="96">
        <v>60000</v>
      </c>
      <c r="G57" s="137"/>
      <c r="H57" s="137"/>
    </row>
    <row r="58" spans="1:8" ht="25.5">
      <c r="A58" s="136"/>
      <c r="B58" s="99" t="s">
        <v>285</v>
      </c>
      <c r="C58" s="96">
        <v>2500</v>
      </c>
      <c r="D58" s="144">
        <f>(C58/Resumen!$C$13)*100</f>
        <v>0.4053373801626073</v>
      </c>
      <c r="E58" s="96">
        <v>30000</v>
      </c>
      <c r="G58" s="137"/>
      <c r="H58" s="137"/>
    </row>
    <row r="59" spans="1:8" ht="25.5">
      <c r="A59" s="136"/>
      <c r="B59" s="99" t="s">
        <v>286</v>
      </c>
      <c r="C59" s="96">
        <v>0</v>
      </c>
      <c r="D59" s="144">
        <f>(C59/Resumen!$C$13)*100</f>
        <v>0</v>
      </c>
      <c r="E59" s="96">
        <v>0</v>
      </c>
      <c r="G59" s="137"/>
      <c r="H59" s="137"/>
    </row>
    <row r="60" spans="1:8" ht="12.75">
      <c r="A60" s="136"/>
      <c r="B60" s="99" t="s">
        <v>287</v>
      </c>
      <c r="C60" s="96">
        <v>2000</v>
      </c>
      <c r="D60" s="144">
        <f>(C60/Resumen!$C$13)*100</f>
        <v>0.32426990413008583</v>
      </c>
      <c r="E60" s="96">
        <v>24000</v>
      </c>
      <c r="G60" s="137"/>
      <c r="H60" s="137"/>
    </row>
    <row r="61" spans="1:8" ht="12.75">
      <c r="A61" s="136"/>
      <c r="B61" s="99" t="s">
        <v>288</v>
      </c>
      <c r="C61" s="96">
        <v>500</v>
      </c>
      <c r="D61" s="144">
        <f>(C61/Resumen!$C$13)*100</f>
        <v>0.08106747603252146</v>
      </c>
      <c r="E61" s="96">
        <v>6000</v>
      </c>
      <c r="G61" s="137"/>
      <c r="H61" s="137"/>
    </row>
    <row r="62" spans="1:8" ht="13.5" thickBot="1">
      <c r="A62" s="136"/>
      <c r="C62" s="98">
        <v>63619.421329861994</v>
      </c>
      <c r="D62" s="144">
        <f>(C62/Resumen!$C$13)*100</f>
        <v>10.314931827722942</v>
      </c>
      <c r="E62" s="98">
        <v>763433.0559583439</v>
      </c>
      <c r="G62" s="137"/>
      <c r="H62" s="137"/>
    </row>
    <row r="63" spans="1:8" ht="13.5" thickTop="1">
      <c r="A63" s="136"/>
      <c r="C63" s="96"/>
      <c r="D63" s="97"/>
      <c r="E63" s="96"/>
      <c r="G63" s="137"/>
      <c r="H63" s="137"/>
    </row>
    <row r="64" spans="1:8" ht="12.75">
      <c r="A64" s="136"/>
      <c r="B64" s="101" t="s">
        <v>289</v>
      </c>
      <c r="C64" s="96"/>
      <c r="D64" s="97"/>
      <c r="E64" s="96"/>
      <c r="G64" s="137"/>
      <c r="H64" s="137"/>
    </row>
    <row r="65" spans="1:8" ht="12.75">
      <c r="A65" s="136"/>
      <c r="B65" s="102" t="s">
        <v>290</v>
      </c>
      <c r="C65" s="103">
        <v>46000</v>
      </c>
      <c r="D65" s="144">
        <f>(C65/Resumen!$C$13)*100</f>
        <v>7.458207794991973</v>
      </c>
      <c r="E65" s="96">
        <v>552000</v>
      </c>
      <c r="G65" s="137"/>
      <c r="H65" s="137"/>
    </row>
    <row r="66" spans="1:8" ht="12.75">
      <c r="A66" s="136"/>
      <c r="B66" s="99" t="s">
        <v>291</v>
      </c>
      <c r="C66" s="96">
        <v>107922.18997033499</v>
      </c>
      <c r="D66" s="144">
        <f>(C66/Resumen!$C$13)*100</f>
        <v>17.497959097594716</v>
      </c>
      <c r="E66" s="96">
        <v>1295066.27964402</v>
      </c>
      <c r="G66" s="137"/>
      <c r="H66" s="137"/>
    </row>
    <row r="67" spans="1:8" ht="12.75">
      <c r="A67" s="136"/>
      <c r="B67" s="99" t="s">
        <v>292</v>
      </c>
      <c r="C67" s="96">
        <v>25564.53</v>
      </c>
      <c r="D67" s="144">
        <f>(C67/Resumen!$C$13)*100</f>
        <v>4.144903846115351</v>
      </c>
      <c r="E67" s="96">
        <v>306774.36</v>
      </c>
      <c r="G67" s="137"/>
      <c r="H67" s="137"/>
    </row>
    <row r="68" spans="1:8" ht="12.75">
      <c r="A68" s="136"/>
      <c r="B68" s="99" t="s">
        <v>293</v>
      </c>
      <c r="C68" s="96">
        <v>8500</v>
      </c>
      <c r="D68" s="144">
        <f>(C68/Resumen!$C$13)*100</f>
        <v>1.3781470925528647</v>
      </c>
      <c r="E68" s="96">
        <v>102000</v>
      </c>
      <c r="G68" s="137"/>
      <c r="H68" s="137"/>
    </row>
    <row r="69" spans="1:8" ht="25.5" customHeight="1" hidden="1">
      <c r="A69" s="136"/>
      <c r="B69" s="99" t="s">
        <v>294</v>
      </c>
      <c r="C69" s="96">
        <v>0</v>
      </c>
      <c r="D69" s="144">
        <f>(C69/Resumen!$C$13)*100</f>
        <v>0</v>
      </c>
      <c r="E69" s="96">
        <v>0</v>
      </c>
      <c r="G69" s="137"/>
      <c r="H69" s="137"/>
    </row>
    <row r="70" spans="1:8" ht="38.25">
      <c r="A70" s="136"/>
      <c r="B70" s="99" t="s">
        <v>295</v>
      </c>
      <c r="C70" s="96">
        <v>0</v>
      </c>
      <c r="D70" s="144">
        <f>(C70/Resumen!$C$13)*100</f>
        <v>0</v>
      </c>
      <c r="E70" s="96">
        <v>0</v>
      </c>
      <c r="G70" s="137"/>
      <c r="H70" s="137"/>
    </row>
    <row r="71" spans="1:8" ht="12.75">
      <c r="A71" s="136"/>
      <c r="B71" s="99" t="s">
        <v>296</v>
      </c>
      <c r="C71" s="96">
        <v>18000</v>
      </c>
      <c r="D71" s="144">
        <f>(C71/Resumen!$C$13)*100</f>
        <v>2.9184291371707722</v>
      </c>
      <c r="E71" s="96">
        <v>216000</v>
      </c>
      <c r="G71" s="137"/>
      <c r="H71" s="137"/>
    </row>
    <row r="72" spans="1:8" ht="12.75">
      <c r="A72" s="136"/>
      <c r="B72" s="99" t="s">
        <v>297</v>
      </c>
      <c r="C72" s="96">
        <v>38000</v>
      </c>
      <c r="D72" s="144">
        <f>(C72/Resumen!$C$13)*100</f>
        <v>6.16112817847163</v>
      </c>
      <c r="E72" s="96">
        <v>456000</v>
      </c>
      <c r="G72" s="137"/>
      <c r="H72" s="137"/>
    </row>
    <row r="73" spans="1:8" ht="13.5" thickBot="1">
      <c r="A73" s="136"/>
      <c r="B73" s="99"/>
      <c r="C73" s="98">
        <v>243986.719970335</v>
      </c>
      <c r="D73" s="144">
        <f>(C73/Resumen!$C$13)*100</f>
        <v>39.55877514689731</v>
      </c>
      <c r="E73" s="98">
        <v>2927840.6396440202</v>
      </c>
      <c r="G73" s="137"/>
      <c r="H73" s="137"/>
    </row>
    <row r="74" spans="1:8" ht="13.5" thickTop="1">
      <c r="A74" s="136"/>
      <c r="G74" s="137"/>
      <c r="H74" s="137"/>
    </row>
    <row r="75" spans="1:8" ht="12.75">
      <c r="A75" s="136"/>
      <c r="B75" s="136"/>
      <c r="C75" s="136"/>
      <c r="D75" s="136"/>
      <c r="E75" s="136"/>
      <c r="F75" s="136"/>
      <c r="G75" s="137"/>
      <c r="H75" s="137"/>
    </row>
    <row r="76" spans="1:8" ht="12.75">
      <c r="A76" s="136"/>
      <c r="B76" s="136"/>
      <c r="C76" s="136"/>
      <c r="D76" s="136"/>
      <c r="E76" s="136"/>
      <c r="F76" s="136"/>
      <c r="G76" s="137"/>
      <c r="H76" s="137"/>
    </row>
    <row r="77" spans="1:8" ht="12.75">
      <c r="A77" s="136"/>
      <c r="B77" s="136"/>
      <c r="C77" s="136"/>
      <c r="D77" s="136"/>
      <c r="E77" s="136"/>
      <c r="F77" s="136"/>
      <c r="G77" s="137"/>
      <c r="H77" s="137"/>
    </row>
    <row r="78" spans="1:8" ht="12.75">
      <c r="A78" s="136"/>
      <c r="B78" s="136"/>
      <c r="C78" s="136"/>
      <c r="D78" s="136"/>
      <c r="E78" s="136"/>
      <c r="F78" s="136"/>
      <c r="G78" s="137"/>
      <c r="H78" s="137"/>
    </row>
    <row r="79" spans="1:8" ht="12.75">
      <c r="A79" s="136"/>
      <c r="B79" s="136"/>
      <c r="C79" s="136"/>
      <c r="D79" s="136"/>
      <c r="E79" s="136"/>
      <c r="F79" s="136"/>
      <c r="G79" s="137"/>
      <c r="H79" s="137"/>
    </row>
    <row r="80" spans="1:8" ht="12.75">
      <c r="A80" s="136"/>
      <c r="B80" s="136"/>
      <c r="C80" s="136"/>
      <c r="D80" s="136"/>
      <c r="E80" s="136"/>
      <c r="F80" s="136"/>
      <c r="G80" s="137"/>
      <c r="H80" s="137"/>
    </row>
    <row r="81" spans="1:8" ht="12.75">
      <c r="A81" s="136"/>
      <c r="B81" s="136"/>
      <c r="C81" s="136"/>
      <c r="D81" s="136"/>
      <c r="E81" s="136"/>
      <c r="F81" s="136"/>
      <c r="G81" s="137"/>
      <c r="H81" s="137"/>
    </row>
    <row r="82" spans="1:8" ht="12.75">
      <c r="A82" s="136"/>
      <c r="B82" s="136"/>
      <c r="C82" s="136"/>
      <c r="D82" s="136"/>
      <c r="E82" s="136"/>
      <c r="F82" s="136"/>
      <c r="G82" s="137"/>
      <c r="H82" s="137"/>
    </row>
    <row r="83" spans="1:8" ht="12.75">
      <c r="A83" s="136"/>
      <c r="B83" s="136"/>
      <c r="C83" s="136"/>
      <c r="D83" s="136"/>
      <c r="E83" s="136"/>
      <c r="F83" s="136"/>
      <c r="G83" s="137"/>
      <c r="H83" s="137"/>
    </row>
    <row r="84" spans="1:8" ht="12.75">
      <c r="A84" s="136"/>
      <c r="B84" s="136"/>
      <c r="C84" s="136"/>
      <c r="D84" s="136"/>
      <c r="E84" s="136"/>
      <c r="F84" s="136"/>
      <c r="G84" s="137"/>
      <c r="H84" s="137"/>
    </row>
    <row r="85" spans="1:8" ht="12.75">
      <c r="A85" s="136"/>
      <c r="B85" s="136"/>
      <c r="C85" s="136"/>
      <c r="D85" s="136"/>
      <c r="E85" s="136"/>
      <c r="F85" s="136"/>
      <c r="G85" s="137"/>
      <c r="H85" s="137"/>
    </row>
    <row r="86" spans="1:8" ht="12.75">
      <c r="A86" s="136"/>
      <c r="B86" s="136"/>
      <c r="C86" s="136"/>
      <c r="D86" s="136"/>
      <c r="E86" s="136"/>
      <c r="F86" s="136"/>
      <c r="G86" s="137"/>
      <c r="H86" s="137"/>
    </row>
    <row r="87" spans="1:8" ht="12.75">
      <c r="A87" s="136"/>
      <c r="B87" s="136"/>
      <c r="C87" s="136"/>
      <c r="D87" s="136"/>
      <c r="E87" s="136"/>
      <c r="F87" s="136"/>
      <c r="G87" s="137"/>
      <c r="H87" s="137"/>
    </row>
    <row r="88" spans="1:8" ht="12.75">
      <c r="A88" s="136"/>
      <c r="B88" s="136"/>
      <c r="C88" s="136"/>
      <c r="D88" s="136"/>
      <c r="E88" s="136"/>
      <c r="F88" s="136"/>
      <c r="G88" s="137"/>
      <c r="H88" s="137"/>
    </row>
    <row r="89" spans="1:8" ht="12.75">
      <c r="A89" s="136"/>
      <c r="B89" s="136"/>
      <c r="C89" s="136"/>
      <c r="D89" s="136"/>
      <c r="E89" s="136"/>
      <c r="F89" s="136"/>
      <c r="G89" s="137"/>
      <c r="H89" s="137"/>
    </row>
    <row r="90" spans="1:8" ht="12.75">
      <c r="A90" s="136"/>
      <c r="B90" s="136"/>
      <c r="C90" s="136"/>
      <c r="D90" s="136"/>
      <c r="E90" s="136"/>
      <c r="F90" s="136"/>
      <c r="G90" s="137"/>
      <c r="H90" s="137"/>
    </row>
    <row r="91" spans="2:8" ht="12.75">
      <c r="B91" s="136"/>
      <c r="C91" s="136"/>
      <c r="D91" s="136"/>
      <c r="E91" s="136"/>
      <c r="F91" s="136"/>
      <c r="G91" s="137"/>
      <c r="H91" s="137"/>
    </row>
    <row r="92" spans="2:8" ht="12.75">
      <c r="B92" s="136"/>
      <c r="C92" s="136"/>
      <c r="D92" s="136"/>
      <c r="E92" s="136"/>
      <c r="F92" s="136"/>
      <c r="G92" s="137"/>
      <c r="H92" s="137"/>
    </row>
    <row r="93" spans="2:8" ht="12.75">
      <c r="B93" s="136"/>
      <c r="C93" s="136"/>
      <c r="D93" s="136"/>
      <c r="E93" s="136"/>
      <c r="F93" s="136"/>
      <c r="G93" s="137"/>
      <c r="H93" s="137"/>
    </row>
    <row r="94" spans="2:6" ht="12.75">
      <c r="B94" s="136"/>
      <c r="C94" s="136"/>
      <c r="D94" s="136"/>
      <c r="E94" s="136"/>
      <c r="F94" s="136"/>
    </row>
    <row r="95" spans="2:6" ht="12.75">
      <c r="B95" s="136"/>
      <c r="C95" s="136"/>
      <c r="D95" s="136"/>
      <c r="E95" s="136"/>
      <c r="F95" s="136"/>
    </row>
    <row r="96" spans="2:6" ht="12.75">
      <c r="B96" s="136"/>
      <c r="C96" s="136"/>
      <c r="D96" s="136"/>
      <c r="E96" s="136"/>
      <c r="F96" s="136"/>
    </row>
    <row r="97" spans="2:6" ht="12.75">
      <c r="B97" s="136"/>
      <c r="C97" s="136"/>
      <c r="D97" s="136"/>
      <c r="E97" s="136"/>
      <c r="F97" s="136"/>
    </row>
    <row r="98" spans="2:6" ht="12.75">
      <c r="B98" s="136"/>
      <c r="C98" s="136"/>
      <c r="D98" s="136"/>
      <c r="E98" s="136"/>
      <c r="F98" s="136"/>
    </row>
    <row r="99" spans="2:6" ht="12.75">
      <c r="B99" s="136"/>
      <c r="C99" s="136"/>
      <c r="D99" s="136"/>
      <c r="E99" s="136"/>
      <c r="F99" s="136"/>
    </row>
    <row r="100" spans="2:6" ht="12.75">
      <c r="B100" s="136"/>
      <c r="C100" s="136"/>
      <c r="D100" s="136"/>
      <c r="E100" s="136"/>
      <c r="F100" s="136"/>
    </row>
    <row r="101" spans="2:6" ht="12.75">
      <c r="B101" s="136"/>
      <c r="C101" s="136"/>
      <c r="D101" s="136"/>
      <c r="E101" s="136"/>
      <c r="F101" s="136"/>
    </row>
    <row r="102" spans="2:6" ht="12.75">
      <c r="B102" s="136"/>
      <c r="C102" s="136"/>
      <c r="D102" s="136"/>
      <c r="E102" s="136"/>
      <c r="F102" s="136"/>
    </row>
    <row r="103" spans="2:6" ht="12.75">
      <c r="B103" s="136"/>
      <c r="C103" s="136"/>
      <c r="D103" s="136"/>
      <c r="E103" s="136"/>
      <c r="F103" s="136"/>
    </row>
  </sheetData>
  <sheetProtection/>
  <mergeCells count="6">
    <mergeCell ref="A1:A90"/>
    <mergeCell ref="G1:H93"/>
    <mergeCell ref="B75:F103"/>
    <mergeCell ref="B1:F1"/>
    <mergeCell ref="B3:F3"/>
    <mergeCell ref="B4:F4"/>
  </mergeCells>
  <printOptions horizontalCentered="1"/>
  <pageMargins left="0.3937007874015748" right="0.3937007874015748" top="0.1968503937007874" bottom="0.1968503937007874" header="0" footer="0"/>
  <pageSetup fitToHeight="1" fitToWidth="1" horizontalDpi="600" verticalDpi="600" orientation="portrait" scale="66" r:id="rId2"/>
  <headerFooter alignWithMargins="0"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108"/>
  <sheetViews>
    <sheetView zoomScaleSheetLayoutView="100" workbookViewId="0" topLeftCell="A1">
      <selection activeCell="H6" sqref="H6"/>
    </sheetView>
  </sheetViews>
  <sheetFormatPr defaultColWidth="11.421875" defaultRowHeight="12.75"/>
  <cols>
    <col min="1" max="1" width="23.421875" style="0" customWidth="1"/>
    <col min="2" max="2" width="9.00390625" style="0" customWidth="1"/>
    <col min="3" max="3" width="14.57421875" style="0" customWidth="1"/>
    <col min="4" max="4" width="17.00390625" style="0" customWidth="1"/>
    <col min="5" max="5" width="9.8515625" style="0" customWidth="1"/>
    <col min="6" max="6" width="15.00390625" style="122" customWidth="1"/>
    <col min="7" max="7" width="13.8515625" style="0" bestFit="1" customWidth="1"/>
  </cols>
  <sheetData>
    <row r="1" spans="3:12" ht="15">
      <c r="C1" s="104"/>
      <c r="F1" s="104"/>
      <c r="G1" s="104"/>
      <c r="H1" s="104"/>
      <c r="I1" s="104"/>
      <c r="J1" s="104"/>
      <c r="K1" s="104"/>
      <c r="L1" s="104"/>
    </row>
    <row r="2" spans="3:8" ht="14.25" customHeight="1">
      <c r="C2" s="57"/>
      <c r="E2" s="105"/>
      <c r="F2" s="105"/>
      <c r="H2" s="106"/>
    </row>
    <row r="3" spans="3:8" ht="14.25" customHeight="1">
      <c r="C3" s="57"/>
      <c r="E3" s="105"/>
      <c r="F3" s="105"/>
      <c r="H3" s="106"/>
    </row>
    <row r="4" spans="3:8" ht="14.25" customHeight="1">
      <c r="C4" s="57"/>
      <c r="E4" s="105"/>
      <c r="F4" s="105"/>
      <c r="H4" s="106"/>
    </row>
    <row r="5" spans="2:7" ht="15">
      <c r="B5" s="140" t="s">
        <v>233</v>
      </c>
      <c r="C5" s="140"/>
      <c r="D5" s="140"/>
      <c r="E5" s="140"/>
      <c r="F5" s="140"/>
      <c r="G5" s="140"/>
    </row>
    <row r="6" spans="2:7" ht="14.25">
      <c r="B6" s="143" t="s">
        <v>298</v>
      </c>
      <c r="C6" s="143"/>
      <c r="D6" s="143"/>
      <c r="E6" s="143"/>
      <c r="F6" s="143"/>
      <c r="G6" s="143"/>
    </row>
    <row r="9" spans="2:7" ht="25.5">
      <c r="B9" s="107" t="s">
        <v>299</v>
      </c>
      <c r="C9" s="107" t="s">
        <v>300</v>
      </c>
      <c r="D9" s="107" t="s">
        <v>301</v>
      </c>
      <c r="E9" s="107" t="s">
        <v>405</v>
      </c>
      <c r="F9" s="108" t="s">
        <v>302</v>
      </c>
      <c r="G9" s="107" t="s">
        <v>303</v>
      </c>
    </row>
    <row r="10" spans="2:9" ht="19.5" customHeight="1">
      <c r="B10" s="109" t="s">
        <v>304</v>
      </c>
      <c r="C10" s="110">
        <v>307</v>
      </c>
      <c r="D10" s="111">
        <v>0.01194615</v>
      </c>
      <c r="E10" s="110">
        <v>24.00010887676199</v>
      </c>
      <c r="F10" s="112">
        <v>7368</v>
      </c>
      <c r="G10" s="113">
        <v>88416</v>
      </c>
      <c r="I10" s="114"/>
    </row>
    <row r="11" spans="2:8" ht="19.5" customHeight="1">
      <c r="B11" s="109" t="s">
        <v>305</v>
      </c>
      <c r="C11" s="110">
        <v>307</v>
      </c>
      <c r="D11" s="111">
        <v>0.01194615</v>
      </c>
      <c r="E11" s="110">
        <v>24.00010887676199</v>
      </c>
      <c r="F11" s="112">
        <v>7368</v>
      </c>
      <c r="G11" s="113">
        <v>88416</v>
      </c>
      <c r="H11" s="57"/>
    </row>
    <row r="12" spans="2:8" ht="19.5" customHeight="1">
      <c r="B12" s="109" t="s">
        <v>306</v>
      </c>
      <c r="C12" s="110">
        <v>307</v>
      </c>
      <c r="D12" s="111">
        <v>0.01194615</v>
      </c>
      <c r="E12" s="110">
        <v>24.00010887676199</v>
      </c>
      <c r="F12" s="112">
        <v>7368</v>
      </c>
      <c r="G12" s="113">
        <v>88416</v>
      </c>
      <c r="H12" s="57"/>
    </row>
    <row r="13" spans="2:7" ht="19.5" customHeight="1">
      <c r="B13" s="109" t="s">
        <v>307</v>
      </c>
      <c r="C13" s="110">
        <v>307</v>
      </c>
      <c r="D13" s="111">
        <v>0.01194615</v>
      </c>
      <c r="E13" s="110">
        <v>24.00010887676199</v>
      </c>
      <c r="F13" s="112">
        <v>7368</v>
      </c>
      <c r="G13" s="113">
        <v>88416</v>
      </c>
    </row>
    <row r="14" spans="2:7" ht="19.5" customHeight="1">
      <c r="B14" s="109" t="s">
        <v>308</v>
      </c>
      <c r="C14" s="110">
        <v>307</v>
      </c>
      <c r="D14" s="111">
        <v>0.01194615</v>
      </c>
      <c r="E14" s="110">
        <v>24.00010887676199</v>
      </c>
      <c r="F14" s="112">
        <v>7368</v>
      </c>
      <c r="G14" s="113">
        <v>88416</v>
      </c>
    </row>
    <row r="15" spans="2:7" ht="19.5" customHeight="1">
      <c r="B15" s="109" t="s">
        <v>309</v>
      </c>
      <c r="C15" s="110">
        <v>307</v>
      </c>
      <c r="D15" s="111">
        <v>0.01194615</v>
      </c>
      <c r="E15" s="110">
        <v>24.00010887676199</v>
      </c>
      <c r="F15" s="112">
        <v>7368</v>
      </c>
      <c r="G15" s="113">
        <v>88416</v>
      </c>
    </row>
    <row r="16" spans="2:7" ht="19.5" customHeight="1">
      <c r="B16" s="109" t="s">
        <v>310</v>
      </c>
      <c r="C16" s="110">
        <v>307</v>
      </c>
      <c r="D16" s="111">
        <v>0.01194615</v>
      </c>
      <c r="E16" s="110">
        <v>24.00010887676199</v>
      </c>
      <c r="F16" s="112">
        <v>7368</v>
      </c>
      <c r="G16" s="113">
        <v>88416</v>
      </c>
    </row>
    <row r="17" spans="2:7" ht="19.5" customHeight="1">
      <c r="B17" s="109" t="s">
        <v>311</v>
      </c>
      <c r="C17" s="110">
        <v>307</v>
      </c>
      <c r="D17" s="111">
        <v>0.01194615</v>
      </c>
      <c r="E17" s="110">
        <v>24.00010887676199</v>
      </c>
      <c r="F17" s="112">
        <v>7368</v>
      </c>
      <c r="G17" s="113">
        <v>88416</v>
      </c>
    </row>
    <row r="18" spans="2:7" ht="19.5" customHeight="1">
      <c r="B18" s="109" t="s">
        <v>312</v>
      </c>
      <c r="C18" s="110">
        <v>307</v>
      </c>
      <c r="D18" s="111">
        <v>0.01194615</v>
      </c>
      <c r="E18" s="110">
        <v>24.00010887676199</v>
      </c>
      <c r="F18" s="112">
        <v>7368</v>
      </c>
      <c r="G18" s="113">
        <v>88416</v>
      </c>
    </row>
    <row r="19" spans="2:7" ht="19.5" customHeight="1">
      <c r="B19" s="109" t="s">
        <v>313</v>
      </c>
      <c r="C19" s="110">
        <v>307</v>
      </c>
      <c r="D19" s="111">
        <v>0.01194615</v>
      </c>
      <c r="E19" s="110">
        <v>24.00010887676199</v>
      </c>
      <c r="F19" s="112">
        <v>7368</v>
      </c>
      <c r="G19" s="113">
        <v>88416</v>
      </c>
    </row>
    <row r="20" spans="2:7" ht="19.5" customHeight="1">
      <c r="B20" s="109" t="s">
        <v>314</v>
      </c>
      <c r="C20" s="110">
        <v>307</v>
      </c>
      <c r="D20" s="111">
        <v>0.01194615</v>
      </c>
      <c r="E20" s="110">
        <v>24.00010887676199</v>
      </c>
      <c r="F20" s="112">
        <v>7368</v>
      </c>
      <c r="G20" s="113">
        <v>88416</v>
      </c>
    </row>
    <row r="21" spans="2:7" ht="19.5" customHeight="1">
      <c r="B21" s="109" t="s">
        <v>315</v>
      </c>
      <c r="C21" s="110">
        <v>307</v>
      </c>
      <c r="D21" s="111">
        <v>0.01194615</v>
      </c>
      <c r="E21" s="110">
        <v>24.00010887676199</v>
      </c>
      <c r="F21" s="112">
        <v>7368</v>
      </c>
      <c r="G21" s="113">
        <v>88416</v>
      </c>
    </row>
    <row r="22" spans="2:7" ht="19.5" customHeight="1">
      <c r="B22" s="109" t="s">
        <v>316</v>
      </c>
      <c r="C22" s="110">
        <v>307</v>
      </c>
      <c r="D22" s="111">
        <v>0.01194615</v>
      </c>
      <c r="E22" s="110">
        <v>24.00010887676199</v>
      </c>
      <c r="F22" s="112">
        <v>7368</v>
      </c>
      <c r="G22" s="113">
        <v>88416</v>
      </c>
    </row>
    <row r="23" spans="2:7" ht="19.5" customHeight="1">
      <c r="B23" s="109" t="s">
        <v>317</v>
      </c>
      <c r="C23" s="110">
        <v>307</v>
      </c>
      <c r="D23" s="111">
        <v>0.01194615</v>
      </c>
      <c r="E23" s="110">
        <v>24.00010887676199</v>
      </c>
      <c r="F23" s="112">
        <v>7368</v>
      </c>
      <c r="G23" s="113">
        <v>88416</v>
      </c>
    </row>
    <row r="24" spans="2:7" ht="19.5" customHeight="1">
      <c r="B24" s="109" t="s">
        <v>318</v>
      </c>
      <c r="C24" s="110">
        <v>307</v>
      </c>
      <c r="D24" s="111">
        <v>0.01194615</v>
      </c>
      <c r="E24" s="110">
        <v>24.00010887676199</v>
      </c>
      <c r="F24" s="112">
        <v>7368</v>
      </c>
      <c r="G24" s="113">
        <v>88416</v>
      </c>
    </row>
    <row r="25" spans="2:7" ht="19.5" customHeight="1">
      <c r="B25" s="109" t="s">
        <v>319</v>
      </c>
      <c r="C25" s="110">
        <v>307</v>
      </c>
      <c r="D25" s="111">
        <v>0.01194615</v>
      </c>
      <c r="E25" s="110">
        <v>24.00010887676199</v>
      </c>
      <c r="F25" s="112">
        <v>7368</v>
      </c>
      <c r="G25" s="113">
        <v>88416</v>
      </c>
    </row>
    <row r="26" spans="2:7" ht="19.5" customHeight="1">
      <c r="B26" s="109" t="s">
        <v>320</v>
      </c>
      <c r="C26" s="110">
        <v>307</v>
      </c>
      <c r="D26" s="111">
        <v>0.01194615</v>
      </c>
      <c r="E26" s="110">
        <v>24.00010887676199</v>
      </c>
      <c r="F26" s="112">
        <v>7368</v>
      </c>
      <c r="G26" s="113">
        <v>88416</v>
      </c>
    </row>
    <row r="27" spans="2:7" ht="19.5" customHeight="1">
      <c r="B27" s="109" t="s">
        <v>321</v>
      </c>
      <c r="C27" s="110">
        <v>307</v>
      </c>
      <c r="D27" s="111">
        <v>0.01194615</v>
      </c>
      <c r="E27" s="110">
        <v>24.00010887676199</v>
      </c>
      <c r="F27" s="112">
        <v>7368</v>
      </c>
      <c r="G27" s="113">
        <v>88416</v>
      </c>
    </row>
    <row r="28" spans="2:7" ht="19.5" customHeight="1">
      <c r="B28" s="109" t="s">
        <v>322</v>
      </c>
      <c r="C28" s="110">
        <v>307</v>
      </c>
      <c r="D28" s="111">
        <v>0.01194615</v>
      </c>
      <c r="E28" s="110">
        <v>24.00010887676199</v>
      </c>
      <c r="F28" s="112">
        <v>7368</v>
      </c>
      <c r="G28" s="113">
        <v>88416</v>
      </c>
    </row>
    <row r="29" spans="2:7" ht="19.5" customHeight="1">
      <c r="B29" s="109" t="s">
        <v>323</v>
      </c>
      <c r="C29" s="110">
        <v>307</v>
      </c>
      <c r="D29" s="111">
        <v>0.01194615</v>
      </c>
      <c r="E29" s="110">
        <v>24.00010887676199</v>
      </c>
      <c r="F29" s="112">
        <v>7368</v>
      </c>
      <c r="G29" s="113">
        <v>88416</v>
      </c>
    </row>
    <row r="30" spans="2:7" ht="19.5" customHeight="1">
      <c r="B30" s="109" t="s">
        <v>324</v>
      </c>
      <c r="C30" s="110">
        <v>307</v>
      </c>
      <c r="D30" s="111">
        <v>0.01194615</v>
      </c>
      <c r="E30" s="110">
        <v>24.00010887676199</v>
      </c>
      <c r="F30" s="112">
        <v>7368</v>
      </c>
      <c r="G30" s="113">
        <v>88416</v>
      </c>
    </row>
    <row r="31" spans="2:7" ht="19.5" customHeight="1">
      <c r="B31" s="109" t="s">
        <v>325</v>
      </c>
      <c r="C31" s="110">
        <v>307</v>
      </c>
      <c r="D31" s="111">
        <v>0.01194615</v>
      </c>
      <c r="E31" s="110">
        <v>24.00010887676199</v>
      </c>
      <c r="F31" s="112">
        <v>7368</v>
      </c>
      <c r="G31" s="113">
        <v>88416</v>
      </c>
    </row>
    <row r="32" spans="2:7" ht="19.5" customHeight="1">
      <c r="B32" s="109" t="s">
        <v>326</v>
      </c>
      <c r="C32" s="110">
        <v>307</v>
      </c>
      <c r="D32" s="111">
        <v>0.01194615</v>
      </c>
      <c r="E32" s="110">
        <v>24.00010887676199</v>
      </c>
      <c r="F32" s="112">
        <v>7368</v>
      </c>
      <c r="G32" s="113">
        <v>88416</v>
      </c>
    </row>
    <row r="33" spans="2:7" ht="19.5" customHeight="1">
      <c r="B33" s="109" t="s">
        <v>327</v>
      </c>
      <c r="C33" s="110">
        <v>443</v>
      </c>
      <c r="D33" s="111">
        <v>0.01723826</v>
      </c>
      <c r="E33" s="110">
        <v>24.00010887676199</v>
      </c>
      <c r="F33" s="112">
        <v>10632</v>
      </c>
      <c r="G33" s="113">
        <v>127584</v>
      </c>
    </row>
    <row r="34" spans="2:7" ht="19.5" customHeight="1">
      <c r="B34" s="109" t="s">
        <v>328</v>
      </c>
      <c r="C34" s="110">
        <v>218</v>
      </c>
      <c r="D34" s="111">
        <v>0.00848293</v>
      </c>
      <c r="E34" s="110">
        <v>24.00010887676199</v>
      </c>
      <c r="F34" s="112">
        <v>5232</v>
      </c>
      <c r="G34" s="113">
        <v>62784</v>
      </c>
    </row>
    <row r="35" spans="2:7" ht="19.5" customHeight="1">
      <c r="B35" s="109" t="s">
        <v>329</v>
      </c>
      <c r="C35" s="110">
        <v>218</v>
      </c>
      <c r="D35" s="111">
        <v>0.00848293</v>
      </c>
      <c r="E35" s="110">
        <v>24.00010887676199</v>
      </c>
      <c r="F35" s="112">
        <v>5232</v>
      </c>
      <c r="G35" s="113">
        <v>62784</v>
      </c>
    </row>
    <row r="36" spans="2:7" ht="19.5" customHeight="1">
      <c r="B36" s="109" t="s">
        <v>330</v>
      </c>
      <c r="C36" s="110">
        <v>218</v>
      </c>
      <c r="D36" s="111">
        <v>0.00848293</v>
      </c>
      <c r="E36" s="110">
        <v>24.00010887676199</v>
      </c>
      <c r="F36" s="112">
        <v>5232</v>
      </c>
      <c r="G36" s="113">
        <v>62784</v>
      </c>
    </row>
    <row r="37" spans="2:7" ht="19.5" customHeight="1">
      <c r="B37" s="109" t="s">
        <v>331</v>
      </c>
      <c r="C37" s="110">
        <v>218</v>
      </c>
      <c r="D37" s="111">
        <v>0.00848293</v>
      </c>
      <c r="E37" s="110">
        <v>24.00010887676199</v>
      </c>
      <c r="F37" s="112">
        <v>5232</v>
      </c>
      <c r="G37" s="113">
        <v>62784</v>
      </c>
    </row>
    <row r="38" spans="2:7" ht="19.5" customHeight="1">
      <c r="B38" s="109" t="s">
        <v>332</v>
      </c>
      <c r="C38" s="110">
        <v>218</v>
      </c>
      <c r="D38" s="111">
        <v>0.00848293</v>
      </c>
      <c r="E38" s="110">
        <v>24.00010887676199</v>
      </c>
      <c r="F38" s="112">
        <v>5232</v>
      </c>
      <c r="G38" s="113">
        <v>62784</v>
      </c>
    </row>
    <row r="39" spans="2:7" ht="19.5" customHeight="1">
      <c r="B39" s="109" t="s">
        <v>333</v>
      </c>
      <c r="C39" s="110">
        <v>218</v>
      </c>
      <c r="D39" s="111">
        <v>0.00848293</v>
      </c>
      <c r="E39" s="110">
        <v>24.00010887676199</v>
      </c>
      <c r="F39" s="112">
        <v>5232</v>
      </c>
      <c r="G39" s="113">
        <v>62784</v>
      </c>
    </row>
    <row r="40" spans="2:7" ht="19.5" customHeight="1">
      <c r="B40" s="109" t="s">
        <v>334</v>
      </c>
      <c r="C40" s="110">
        <v>218</v>
      </c>
      <c r="D40" s="111">
        <v>0.00848293</v>
      </c>
      <c r="E40" s="110">
        <v>24.00010887676199</v>
      </c>
      <c r="F40" s="112">
        <v>5232</v>
      </c>
      <c r="G40" s="113">
        <v>62784</v>
      </c>
    </row>
    <row r="41" spans="2:7" ht="19.5" customHeight="1">
      <c r="B41" s="109" t="s">
        <v>335</v>
      </c>
      <c r="C41" s="110">
        <v>218</v>
      </c>
      <c r="D41" s="111">
        <v>0.00848293</v>
      </c>
      <c r="E41" s="110">
        <v>24.00010887676199</v>
      </c>
      <c r="F41" s="112">
        <v>5232</v>
      </c>
      <c r="G41" s="113">
        <v>62784</v>
      </c>
    </row>
    <row r="42" spans="2:7" ht="19.5" customHeight="1">
      <c r="B42" s="109" t="s">
        <v>336</v>
      </c>
      <c r="C42" s="110">
        <v>218</v>
      </c>
      <c r="D42" s="111">
        <v>0.00848293</v>
      </c>
      <c r="E42" s="110">
        <v>24.00010887676199</v>
      </c>
      <c r="F42" s="112">
        <v>5232</v>
      </c>
      <c r="G42" s="113">
        <v>62784</v>
      </c>
    </row>
    <row r="43" spans="2:7" ht="19.5" customHeight="1">
      <c r="B43" s="109" t="s">
        <v>337</v>
      </c>
      <c r="C43" s="110">
        <v>218</v>
      </c>
      <c r="D43" s="111">
        <v>0.00848293</v>
      </c>
      <c r="E43" s="110">
        <v>24.00010887676199</v>
      </c>
      <c r="F43" s="112">
        <v>5232</v>
      </c>
      <c r="G43" s="113">
        <v>62784</v>
      </c>
    </row>
    <row r="44" spans="2:7" ht="19.5" customHeight="1">
      <c r="B44" s="109" t="s">
        <v>338</v>
      </c>
      <c r="C44" s="110">
        <v>218</v>
      </c>
      <c r="D44" s="111">
        <v>0.00848293</v>
      </c>
      <c r="E44" s="110">
        <v>24.00010887676199</v>
      </c>
      <c r="F44" s="112">
        <v>5232</v>
      </c>
      <c r="G44" s="113">
        <v>62784</v>
      </c>
    </row>
    <row r="45" spans="2:7" ht="19.5" customHeight="1">
      <c r="B45" s="109" t="s">
        <v>339</v>
      </c>
      <c r="C45" s="110">
        <v>218</v>
      </c>
      <c r="D45" s="111">
        <v>0.00848293</v>
      </c>
      <c r="E45" s="110">
        <v>24.00010887676199</v>
      </c>
      <c r="F45" s="112">
        <v>5232</v>
      </c>
      <c r="G45" s="113">
        <v>62784</v>
      </c>
    </row>
    <row r="46" spans="2:7" ht="19.5" customHeight="1">
      <c r="B46" s="109" t="s">
        <v>340</v>
      </c>
      <c r="C46" s="110">
        <v>218</v>
      </c>
      <c r="D46" s="111">
        <v>0.00848293</v>
      </c>
      <c r="E46" s="110">
        <v>24.00010887676199</v>
      </c>
      <c r="F46" s="112">
        <v>5232</v>
      </c>
      <c r="G46" s="113">
        <v>62784</v>
      </c>
    </row>
    <row r="47" spans="2:7" ht="19.5" customHeight="1">
      <c r="B47" s="109" t="s">
        <v>341</v>
      </c>
      <c r="C47" s="110">
        <v>218</v>
      </c>
      <c r="D47" s="111">
        <v>0.00848293</v>
      </c>
      <c r="E47" s="110">
        <v>24.00010887676199</v>
      </c>
      <c r="F47" s="112">
        <v>5232</v>
      </c>
      <c r="G47" s="113">
        <v>62784</v>
      </c>
    </row>
    <row r="48" spans="2:7" ht="19.5" customHeight="1">
      <c r="B48" s="109" t="s">
        <v>342</v>
      </c>
      <c r="C48" s="110">
        <v>218</v>
      </c>
      <c r="D48" s="111">
        <v>0.00848293</v>
      </c>
      <c r="E48" s="110">
        <v>24.00010887676199</v>
      </c>
      <c r="F48" s="112">
        <v>5232</v>
      </c>
      <c r="G48" s="113">
        <v>62784</v>
      </c>
    </row>
    <row r="49" spans="2:7" ht="19.5" customHeight="1">
      <c r="B49" s="109" t="s">
        <v>343</v>
      </c>
      <c r="C49" s="110">
        <v>218</v>
      </c>
      <c r="D49" s="111">
        <v>0.00848293</v>
      </c>
      <c r="E49" s="110">
        <v>24.00010887676199</v>
      </c>
      <c r="F49" s="112">
        <v>5232</v>
      </c>
      <c r="G49" s="113">
        <v>62784</v>
      </c>
    </row>
    <row r="50" spans="2:7" ht="19.5" customHeight="1">
      <c r="B50" s="109" t="s">
        <v>344</v>
      </c>
      <c r="C50" s="110">
        <v>218</v>
      </c>
      <c r="D50" s="111">
        <v>0.00848293</v>
      </c>
      <c r="E50" s="110">
        <v>24.00010887676199</v>
      </c>
      <c r="F50" s="112">
        <v>5232</v>
      </c>
      <c r="G50" s="113">
        <v>62784</v>
      </c>
    </row>
    <row r="51" spans="2:7" ht="19.5" customHeight="1">
      <c r="B51" s="109" t="s">
        <v>345</v>
      </c>
      <c r="C51" s="110">
        <v>218</v>
      </c>
      <c r="D51" s="111">
        <v>0.00848293</v>
      </c>
      <c r="E51" s="110">
        <v>24.00010887676199</v>
      </c>
      <c r="F51" s="112">
        <v>5232</v>
      </c>
      <c r="G51" s="113">
        <v>62784</v>
      </c>
    </row>
    <row r="52" spans="2:7" ht="19.5" customHeight="1">
      <c r="B52" s="109" t="s">
        <v>346</v>
      </c>
      <c r="C52" s="110">
        <v>218</v>
      </c>
      <c r="D52" s="111">
        <v>0.00848293</v>
      </c>
      <c r="E52" s="110">
        <v>24.00010887676199</v>
      </c>
      <c r="F52" s="112">
        <v>5232</v>
      </c>
      <c r="G52" s="113">
        <v>62784</v>
      </c>
    </row>
    <row r="53" spans="2:7" ht="19.5" customHeight="1">
      <c r="B53" s="109" t="s">
        <v>347</v>
      </c>
      <c r="C53" s="110">
        <v>218</v>
      </c>
      <c r="D53" s="111">
        <v>0.00848293</v>
      </c>
      <c r="E53" s="110">
        <v>24.00010887676199</v>
      </c>
      <c r="F53" s="112">
        <v>5232</v>
      </c>
      <c r="G53" s="113">
        <v>62784</v>
      </c>
    </row>
    <row r="54" spans="2:7" ht="19.5" customHeight="1">
      <c r="B54" s="109" t="s">
        <v>348</v>
      </c>
      <c r="C54" s="110">
        <v>218</v>
      </c>
      <c r="D54" s="111">
        <v>0.00848293</v>
      </c>
      <c r="E54" s="110">
        <v>24.00010887676199</v>
      </c>
      <c r="F54" s="112">
        <v>5232</v>
      </c>
      <c r="G54" s="113">
        <v>62784</v>
      </c>
    </row>
    <row r="55" spans="2:7" ht="19.5" customHeight="1">
      <c r="B55" s="109" t="s">
        <v>349</v>
      </c>
      <c r="C55" s="110">
        <v>218</v>
      </c>
      <c r="D55" s="111">
        <v>0.00848293</v>
      </c>
      <c r="E55" s="110">
        <v>24.00010887676199</v>
      </c>
      <c r="F55" s="112">
        <v>5232</v>
      </c>
      <c r="G55" s="113">
        <v>62784</v>
      </c>
    </row>
    <row r="56" spans="2:7" ht="19.5" customHeight="1">
      <c r="B56" s="109" t="s">
        <v>350</v>
      </c>
      <c r="C56" s="110">
        <v>218</v>
      </c>
      <c r="D56" s="111">
        <v>0.00848293</v>
      </c>
      <c r="E56" s="110">
        <v>24.00010887676199</v>
      </c>
      <c r="F56" s="112">
        <v>5232</v>
      </c>
      <c r="G56" s="113">
        <v>62784</v>
      </c>
    </row>
    <row r="57" spans="2:7" ht="19.5" customHeight="1">
      <c r="B57" s="109" t="s">
        <v>351</v>
      </c>
      <c r="C57" s="110">
        <v>331.32</v>
      </c>
      <c r="D57" s="111">
        <v>0.01289251</v>
      </c>
      <c r="E57" s="110">
        <v>24.00010887676199</v>
      </c>
      <c r="F57" s="112">
        <v>7952</v>
      </c>
      <c r="G57" s="113">
        <v>95424</v>
      </c>
    </row>
    <row r="58" spans="2:7" ht="19.5" customHeight="1">
      <c r="B58" s="109" t="s">
        <v>352</v>
      </c>
      <c r="C58" s="110">
        <v>218</v>
      </c>
      <c r="D58" s="111">
        <v>0.00848293</v>
      </c>
      <c r="E58" s="110">
        <v>24.00010887676199</v>
      </c>
      <c r="F58" s="112">
        <v>5232</v>
      </c>
      <c r="G58" s="113">
        <v>62784</v>
      </c>
    </row>
    <row r="59" spans="2:7" ht="19.5" customHeight="1">
      <c r="B59" s="109" t="s">
        <v>353</v>
      </c>
      <c r="C59" s="110">
        <v>218</v>
      </c>
      <c r="D59" s="111">
        <v>0.00848293</v>
      </c>
      <c r="E59" s="110">
        <v>24.00010887676199</v>
      </c>
      <c r="F59" s="112">
        <v>5232</v>
      </c>
      <c r="G59" s="113">
        <v>62784</v>
      </c>
    </row>
    <row r="60" spans="2:7" ht="19.5" customHeight="1">
      <c r="B60" s="109" t="s">
        <v>354</v>
      </c>
      <c r="C60" s="110">
        <v>218</v>
      </c>
      <c r="D60" s="111">
        <v>0.00848293</v>
      </c>
      <c r="E60" s="110">
        <v>24.00010887676199</v>
      </c>
      <c r="F60" s="112">
        <v>5232</v>
      </c>
      <c r="G60" s="113">
        <v>62784</v>
      </c>
    </row>
    <row r="61" spans="2:7" ht="19.5" customHeight="1">
      <c r="B61" s="109" t="s">
        <v>355</v>
      </c>
      <c r="C61" s="110">
        <v>218</v>
      </c>
      <c r="D61" s="111">
        <v>0.00848293</v>
      </c>
      <c r="E61" s="110">
        <v>24.00010887676199</v>
      </c>
      <c r="F61" s="112">
        <v>5232</v>
      </c>
      <c r="G61" s="113">
        <v>62784</v>
      </c>
    </row>
    <row r="62" spans="2:7" ht="19.5" customHeight="1">
      <c r="B62" s="109" t="s">
        <v>356</v>
      </c>
      <c r="C62" s="110">
        <v>218</v>
      </c>
      <c r="D62" s="111">
        <v>0.00848293</v>
      </c>
      <c r="E62" s="110">
        <v>24.00010887676199</v>
      </c>
      <c r="F62" s="112">
        <v>5232</v>
      </c>
      <c r="G62" s="113">
        <v>62784</v>
      </c>
    </row>
    <row r="63" spans="2:7" ht="19.5" customHeight="1">
      <c r="B63" s="109" t="s">
        <v>357</v>
      </c>
      <c r="C63" s="110">
        <v>218</v>
      </c>
      <c r="D63" s="111">
        <v>0.00848293</v>
      </c>
      <c r="E63" s="110">
        <v>24.00010887676199</v>
      </c>
      <c r="F63" s="112">
        <v>5232</v>
      </c>
      <c r="G63" s="113">
        <v>62784</v>
      </c>
    </row>
    <row r="64" spans="2:7" ht="19.5" customHeight="1">
      <c r="B64" s="109" t="s">
        <v>358</v>
      </c>
      <c r="C64" s="110">
        <v>218</v>
      </c>
      <c r="D64" s="111">
        <v>0.00848293</v>
      </c>
      <c r="E64" s="110">
        <v>24.00010887676199</v>
      </c>
      <c r="F64" s="112">
        <v>5232</v>
      </c>
      <c r="G64" s="113">
        <v>62784</v>
      </c>
    </row>
    <row r="65" spans="2:7" ht="19.5" customHeight="1">
      <c r="B65" s="109" t="s">
        <v>359</v>
      </c>
      <c r="C65" s="110">
        <v>218</v>
      </c>
      <c r="D65" s="111">
        <v>0.00848293</v>
      </c>
      <c r="E65" s="110">
        <v>24.00010887676199</v>
      </c>
      <c r="F65" s="112">
        <v>5232</v>
      </c>
      <c r="G65" s="113">
        <v>62784</v>
      </c>
    </row>
    <row r="66" spans="2:7" ht="19.5" customHeight="1">
      <c r="B66" s="109" t="s">
        <v>360</v>
      </c>
      <c r="C66" s="110">
        <v>218</v>
      </c>
      <c r="D66" s="111">
        <v>0.00848293</v>
      </c>
      <c r="E66" s="110">
        <v>24.00010887676199</v>
      </c>
      <c r="F66" s="112">
        <v>5232</v>
      </c>
      <c r="G66" s="113">
        <v>62784</v>
      </c>
    </row>
    <row r="67" spans="2:7" ht="19.5" customHeight="1">
      <c r="B67" s="109" t="s">
        <v>361</v>
      </c>
      <c r="C67" s="110">
        <v>218</v>
      </c>
      <c r="D67" s="111">
        <v>0.00848293</v>
      </c>
      <c r="E67" s="110">
        <v>24.00010887676199</v>
      </c>
      <c r="F67" s="112">
        <v>5232</v>
      </c>
      <c r="G67" s="113">
        <v>62784</v>
      </c>
    </row>
    <row r="68" spans="2:7" ht="19.5" customHeight="1">
      <c r="B68" s="109" t="s">
        <v>362</v>
      </c>
      <c r="C68" s="110">
        <v>218</v>
      </c>
      <c r="D68" s="111">
        <v>0.00848293</v>
      </c>
      <c r="E68" s="110">
        <v>24.00010887676199</v>
      </c>
      <c r="F68" s="112">
        <v>5232</v>
      </c>
      <c r="G68" s="113">
        <v>62784</v>
      </c>
    </row>
    <row r="69" spans="2:7" ht="19.5" customHeight="1">
      <c r="B69" s="109" t="s">
        <v>363</v>
      </c>
      <c r="C69" s="110">
        <v>218</v>
      </c>
      <c r="D69" s="111">
        <v>0.00848293</v>
      </c>
      <c r="E69" s="110">
        <v>24.00010887676199</v>
      </c>
      <c r="F69" s="112">
        <v>5232</v>
      </c>
      <c r="G69" s="113">
        <v>62784</v>
      </c>
    </row>
    <row r="70" spans="2:7" ht="19.5" customHeight="1">
      <c r="B70" s="109" t="s">
        <v>364</v>
      </c>
      <c r="C70" s="110">
        <v>218</v>
      </c>
      <c r="D70" s="111">
        <v>0.00848293</v>
      </c>
      <c r="E70" s="110">
        <v>24.00010887676199</v>
      </c>
      <c r="F70" s="112">
        <v>5232</v>
      </c>
      <c r="G70" s="113">
        <v>62784</v>
      </c>
    </row>
    <row r="71" spans="2:7" ht="19.5" customHeight="1">
      <c r="B71" s="109" t="s">
        <v>365</v>
      </c>
      <c r="C71" s="110">
        <v>218</v>
      </c>
      <c r="D71" s="111">
        <v>0.00848293</v>
      </c>
      <c r="E71" s="110">
        <v>24.00010887676199</v>
      </c>
      <c r="F71" s="112">
        <v>5232</v>
      </c>
      <c r="G71" s="113">
        <v>62784</v>
      </c>
    </row>
    <row r="72" spans="2:7" ht="19.5" customHeight="1">
      <c r="B72" s="109" t="s">
        <v>366</v>
      </c>
      <c r="C72" s="110">
        <v>218</v>
      </c>
      <c r="D72" s="111">
        <v>0.00848293</v>
      </c>
      <c r="E72" s="110">
        <v>24.00010887676199</v>
      </c>
      <c r="F72" s="112">
        <v>5232</v>
      </c>
      <c r="G72" s="113">
        <v>62784</v>
      </c>
    </row>
    <row r="73" spans="2:7" ht="19.5" customHeight="1">
      <c r="B73" s="109" t="s">
        <v>367</v>
      </c>
      <c r="C73" s="110">
        <v>218</v>
      </c>
      <c r="D73" s="111">
        <v>0.00848293</v>
      </c>
      <c r="E73" s="110">
        <v>24.00010887676199</v>
      </c>
      <c r="F73" s="112">
        <v>5232</v>
      </c>
      <c r="G73" s="113">
        <v>62784</v>
      </c>
    </row>
    <row r="74" spans="2:7" ht="19.5" customHeight="1">
      <c r="B74" s="109" t="s">
        <v>368</v>
      </c>
      <c r="C74" s="110">
        <v>218</v>
      </c>
      <c r="D74" s="111">
        <v>0.00848293</v>
      </c>
      <c r="E74" s="110">
        <v>24.00010887676199</v>
      </c>
      <c r="F74" s="112">
        <v>5232</v>
      </c>
      <c r="G74" s="113">
        <v>62784</v>
      </c>
    </row>
    <row r="75" spans="2:7" ht="19.5" customHeight="1">
      <c r="B75" s="109" t="s">
        <v>369</v>
      </c>
      <c r="C75" s="110">
        <v>218</v>
      </c>
      <c r="D75" s="111">
        <v>0.00848293</v>
      </c>
      <c r="E75" s="110">
        <v>24.00010887676199</v>
      </c>
      <c r="F75" s="112">
        <v>5232</v>
      </c>
      <c r="G75" s="113">
        <v>62784</v>
      </c>
    </row>
    <row r="76" spans="2:7" ht="19.5" customHeight="1">
      <c r="B76" s="109" t="s">
        <v>370</v>
      </c>
      <c r="C76" s="110">
        <v>218</v>
      </c>
      <c r="D76" s="111">
        <v>0.00848293</v>
      </c>
      <c r="E76" s="110">
        <v>24.00010887676199</v>
      </c>
      <c r="F76" s="112">
        <v>5232</v>
      </c>
      <c r="G76" s="113">
        <v>62784</v>
      </c>
    </row>
    <row r="77" spans="2:7" ht="19.5" customHeight="1">
      <c r="B77" s="109" t="s">
        <v>371</v>
      </c>
      <c r="C77" s="110">
        <v>218</v>
      </c>
      <c r="D77" s="111">
        <v>0.00848293</v>
      </c>
      <c r="E77" s="110">
        <v>24.00010887676199</v>
      </c>
      <c r="F77" s="112">
        <v>5232</v>
      </c>
      <c r="G77" s="113">
        <v>62784</v>
      </c>
    </row>
    <row r="78" spans="2:7" ht="19.5" customHeight="1">
      <c r="B78" s="109" t="s">
        <v>372</v>
      </c>
      <c r="C78" s="110">
        <v>218</v>
      </c>
      <c r="D78" s="111">
        <v>0.00848293</v>
      </c>
      <c r="E78" s="110">
        <v>24.00010887676199</v>
      </c>
      <c r="F78" s="112">
        <v>5232</v>
      </c>
      <c r="G78" s="113">
        <v>62784</v>
      </c>
    </row>
    <row r="79" spans="2:7" ht="19.5" customHeight="1">
      <c r="B79" s="109" t="s">
        <v>373</v>
      </c>
      <c r="C79" s="110">
        <v>218</v>
      </c>
      <c r="D79" s="111">
        <v>0.00848293</v>
      </c>
      <c r="E79" s="110">
        <v>24.00010887676199</v>
      </c>
      <c r="F79" s="112">
        <v>5232</v>
      </c>
      <c r="G79" s="113">
        <v>62784</v>
      </c>
    </row>
    <row r="80" spans="2:7" ht="19.5" customHeight="1">
      <c r="B80" s="109" t="s">
        <v>374</v>
      </c>
      <c r="C80" s="110">
        <v>218</v>
      </c>
      <c r="D80" s="111">
        <v>0.00848293</v>
      </c>
      <c r="E80" s="110">
        <v>24.00010887676199</v>
      </c>
      <c r="F80" s="112">
        <v>5232</v>
      </c>
      <c r="G80" s="113">
        <v>62784</v>
      </c>
    </row>
    <row r="81" spans="2:7" ht="19.5" customHeight="1">
      <c r="B81" s="109" t="s">
        <v>375</v>
      </c>
      <c r="C81" s="110">
        <v>331.32</v>
      </c>
      <c r="D81" s="111">
        <v>0.01289251</v>
      </c>
      <c r="E81" s="110">
        <v>24.00010887676199</v>
      </c>
      <c r="F81" s="112">
        <v>7952</v>
      </c>
      <c r="G81" s="113">
        <v>95424</v>
      </c>
    </row>
    <row r="82" spans="2:7" ht="19.5" customHeight="1">
      <c r="B82" s="109" t="s">
        <v>376</v>
      </c>
      <c r="C82" s="110">
        <v>307</v>
      </c>
      <c r="D82" s="111">
        <v>0.01194615</v>
      </c>
      <c r="E82" s="110">
        <v>24.00010887676199</v>
      </c>
      <c r="F82" s="112">
        <v>7368</v>
      </c>
      <c r="G82" s="113">
        <v>88416</v>
      </c>
    </row>
    <row r="83" spans="2:7" ht="19.5" customHeight="1">
      <c r="B83" s="109" t="s">
        <v>377</v>
      </c>
      <c r="C83" s="110">
        <v>307</v>
      </c>
      <c r="D83" s="111">
        <v>0.01194615</v>
      </c>
      <c r="E83" s="110">
        <v>24.00010887676199</v>
      </c>
      <c r="F83" s="112">
        <v>7368</v>
      </c>
      <c r="G83" s="113">
        <v>88416</v>
      </c>
    </row>
    <row r="84" spans="2:7" ht="19.5" customHeight="1">
      <c r="B84" s="109" t="s">
        <v>378</v>
      </c>
      <c r="C84" s="110">
        <v>307</v>
      </c>
      <c r="D84" s="111">
        <v>0.01194615</v>
      </c>
      <c r="E84" s="110">
        <v>24.00010887676199</v>
      </c>
      <c r="F84" s="112">
        <v>7368</v>
      </c>
      <c r="G84" s="113">
        <v>88416</v>
      </c>
    </row>
    <row r="85" spans="2:7" ht="19.5" customHeight="1">
      <c r="B85" s="109" t="s">
        <v>379</v>
      </c>
      <c r="C85" s="110">
        <v>307</v>
      </c>
      <c r="D85" s="111">
        <v>0.01194615</v>
      </c>
      <c r="E85" s="110">
        <v>24.00010887676199</v>
      </c>
      <c r="F85" s="112">
        <v>7368</v>
      </c>
      <c r="G85" s="113">
        <v>88416</v>
      </c>
    </row>
    <row r="86" spans="2:7" ht="19.5" customHeight="1">
      <c r="B86" s="109" t="s">
        <v>380</v>
      </c>
      <c r="C86" s="110">
        <v>307</v>
      </c>
      <c r="D86" s="111">
        <v>0.01194615</v>
      </c>
      <c r="E86" s="110">
        <v>24.00010887676199</v>
      </c>
      <c r="F86" s="112">
        <v>7368</v>
      </c>
      <c r="G86" s="113">
        <v>88416</v>
      </c>
    </row>
    <row r="87" spans="2:7" ht="19.5" customHeight="1">
      <c r="B87" s="109" t="s">
        <v>381</v>
      </c>
      <c r="C87" s="110">
        <v>307</v>
      </c>
      <c r="D87" s="111">
        <v>0.01194615</v>
      </c>
      <c r="E87" s="110">
        <v>24.00010887676199</v>
      </c>
      <c r="F87" s="112">
        <v>7368</v>
      </c>
      <c r="G87" s="113">
        <v>88416</v>
      </c>
    </row>
    <row r="88" spans="2:7" ht="19.5" customHeight="1">
      <c r="B88" s="109" t="s">
        <v>382</v>
      </c>
      <c r="C88" s="110">
        <v>307</v>
      </c>
      <c r="D88" s="111">
        <v>0.01194615</v>
      </c>
      <c r="E88" s="110">
        <v>24.00010887676199</v>
      </c>
      <c r="F88" s="112">
        <v>7368</v>
      </c>
      <c r="G88" s="113">
        <v>88416</v>
      </c>
    </row>
    <row r="89" spans="2:7" ht="19.5" customHeight="1">
      <c r="B89" s="109" t="s">
        <v>383</v>
      </c>
      <c r="C89" s="110">
        <v>307</v>
      </c>
      <c r="D89" s="111">
        <v>0.01194615</v>
      </c>
      <c r="E89" s="110">
        <v>24.00010887676199</v>
      </c>
      <c r="F89" s="112">
        <v>7368</v>
      </c>
      <c r="G89" s="113">
        <v>88416</v>
      </c>
    </row>
    <row r="90" spans="2:7" ht="19.5" customHeight="1">
      <c r="B90" s="109" t="s">
        <v>384</v>
      </c>
      <c r="C90" s="110">
        <v>307</v>
      </c>
      <c r="D90" s="111">
        <v>0.01194615</v>
      </c>
      <c r="E90" s="110">
        <v>24.00010887676199</v>
      </c>
      <c r="F90" s="112">
        <v>7368</v>
      </c>
      <c r="G90" s="113">
        <v>88416</v>
      </c>
    </row>
    <row r="91" spans="2:7" ht="19.5" customHeight="1">
      <c r="B91" s="109" t="s">
        <v>385</v>
      </c>
      <c r="C91" s="110">
        <v>307</v>
      </c>
      <c r="D91" s="111">
        <v>0.01194615</v>
      </c>
      <c r="E91" s="110">
        <v>24.00010887676199</v>
      </c>
      <c r="F91" s="112">
        <v>7368</v>
      </c>
      <c r="G91" s="113">
        <v>88416</v>
      </c>
    </row>
    <row r="92" spans="2:7" ht="19.5" customHeight="1">
      <c r="B92" s="109" t="s">
        <v>386</v>
      </c>
      <c r="C92" s="110">
        <v>307</v>
      </c>
      <c r="D92" s="111">
        <v>0.01194615</v>
      </c>
      <c r="E92" s="110">
        <v>24.00010887676199</v>
      </c>
      <c r="F92" s="112">
        <v>7368</v>
      </c>
      <c r="G92" s="113">
        <v>88416</v>
      </c>
    </row>
    <row r="93" spans="2:7" ht="19.5" customHeight="1">
      <c r="B93" s="109" t="s">
        <v>387</v>
      </c>
      <c r="C93" s="110">
        <v>307</v>
      </c>
      <c r="D93" s="111">
        <v>0.01194615</v>
      </c>
      <c r="E93" s="110">
        <v>24.00010887676199</v>
      </c>
      <c r="F93" s="112">
        <v>7368</v>
      </c>
      <c r="G93" s="113">
        <v>88416</v>
      </c>
    </row>
    <row r="94" spans="2:7" ht="19.5" customHeight="1">
      <c r="B94" s="109" t="s">
        <v>388</v>
      </c>
      <c r="C94" s="110">
        <v>307</v>
      </c>
      <c r="D94" s="111">
        <v>0.01194615</v>
      </c>
      <c r="E94" s="110">
        <v>24.00010887676199</v>
      </c>
      <c r="F94" s="112">
        <v>7368</v>
      </c>
      <c r="G94" s="113">
        <v>88416</v>
      </c>
    </row>
    <row r="95" spans="2:7" ht="19.5" customHeight="1">
      <c r="B95" s="109" t="s">
        <v>389</v>
      </c>
      <c r="C95" s="110">
        <v>307</v>
      </c>
      <c r="D95" s="111">
        <v>0.01194615</v>
      </c>
      <c r="E95" s="110">
        <v>24.00010887676199</v>
      </c>
      <c r="F95" s="112">
        <v>7368</v>
      </c>
      <c r="G95" s="113">
        <v>88416</v>
      </c>
    </row>
    <row r="96" spans="2:7" ht="19.5" customHeight="1">
      <c r="B96" s="109" t="s">
        <v>390</v>
      </c>
      <c r="C96" s="110">
        <v>307</v>
      </c>
      <c r="D96" s="111">
        <v>0.01194615</v>
      </c>
      <c r="E96" s="110">
        <v>24.00010887676199</v>
      </c>
      <c r="F96" s="112">
        <v>7368</v>
      </c>
      <c r="G96" s="113">
        <v>88416</v>
      </c>
    </row>
    <row r="97" spans="2:7" ht="19.5" customHeight="1">
      <c r="B97" s="109" t="s">
        <v>391</v>
      </c>
      <c r="C97" s="110">
        <v>307</v>
      </c>
      <c r="D97" s="111">
        <v>0.01194615</v>
      </c>
      <c r="E97" s="110">
        <v>24.00010887676199</v>
      </c>
      <c r="F97" s="112">
        <v>7368</v>
      </c>
      <c r="G97" s="113">
        <v>88416</v>
      </c>
    </row>
    <row r="98" spans="2:7" ht="19.5" customHeight="1">
      <c r="B98" s="109" t="s">
        <v>392</v>
      </c>
      <c r="C98" s="110">
        <v>307</v>
      </c>
      <c r="D98" s="111">
        <v>0.01194615</v>
      </c>
      <c r="E98" s="110">
        <v>24.00010887676199</v>
      </c>
      <c r="F98" s="112">
        <v>7368</v>
      </c>
      <c r="G98" s="113">
        <v>88416</v>
      </c>
    </row>
    <row r="99" spans="2:7" ht="19.5" customHeight="1">
      <c r="B99" s="109" t="s">
        <v>393</v>
      </c>
      <c r="C99" s="110">
        <v>307</v>
      </c>
      <c r="D99" s="111">
        <v>0.01194615</v>
      </c>
      <c r="E99" s="110">
        <v>24.00010887676199</v>
      </c>
      <c r="F99" s="112">
        <v>7368</v>
      </c>
      <c r="G99" s="113">
        <v>88416</v>
      </c>
    </row>
    <row r="100" spans="2:7" ht="19.5" customHeight="1">
      <c r="B100" s="109" t="s">
        <v>394</v>
      </c>
      <c r="C100" s="110">
        <v>307</v>
      </c>
      <c r="D100" s="111">
        <v>0.01194615</v>
      </c>
      <c r="E100" s="110">
        <v>24.00010887676199</v>
      </c>
      <c r="F100" s="112">
        <v>7368</v>
      </c>
      <c r="G100" s="113">
        <v>88416</v>
      </c>
    </row>
    <row r="101" spans="2:7" ht="19.5" customHeight="1">
      <c r="B101" s="109" t="s">
        <v>395</v>
      </c>
      <c r="C101" s="110">
        <v>307</v>
      </c>
      <c r="D101" s="111">
        <v>0.01194615</v>
      </c>
      <c r="E101" s="110">
        <v>24.00010887676199</v>
      </c>
      <c r="F101" s="112">
        <v>7368</v>
      </c>
      <c r="G101" s="113">
        <v>88416</v>
      </c>
    </row>
    <row r="102" spans="2:7" ht="19.5" customHeight="1">
      <c r="B102" s="109" t="s">
        <v>396</v>
      </c>
      <c r="C102" s="110">
        <v>307</v>
      </c>
      <c r="D102" s="111">
        <v>0.01194615</v>
      </c>
      <c r="E102" s="110">
        <v>24.00010887676199</v>
      </c>
      <c r="F102" s="112">
        <v>7368</v>
      </c>
      <c r="G102" s="113">
        <v>88416</v>
      </c>
    </row>
    <row r="103" spans="2:7" ht="19.5" customHeight="1">
      <c r="B103" s="109" t="s">
        <v>397</v>
      </c>
      <c r="C103" s="110">
        <v>307</v>
      </c>
      <c r="D103" s="111">
        <v>0.01194615</v>
      </c>
      <c r="E103" s="110">
        <v>24.00010887676199</v>
      </c>
      <c r="F103" s="112">
        <v>7368</v>
      </c>
      <c r="G103" s="113">
        <v>88416</v>
      </c>
    </row>
    <row r="104" spans="2:7" ht="19.5" customHeight="1">
      <c r="B104" s="109" t="s">
        <v>398</v>
      </c>
      <c r="C104" s="110">
        <v>307</v>
      </c>
      <c r="D104" s="111">
        <v>0.01194615</v>
      </c>
      <c r="E104" s="110">
        <v>24.00010887676199</v>
      </c>
      <c r="F104" s="112">
        <v>7368</v>
      </c>
      <c r="G104" s="113">
        <v>88416</v>
      </c>
    </row>
    <row r="105" spans="2:7" ht="19.5" customHeight="1">
      <c r="B105" s="109" t="s">
        <v>399</v>
      </c>
      <c r="C105" s="110">
        <v>443</v>
      </c>
      <c r="D105" s="111">
        <v>0.01723826</v>
      </c>
      <c r="E105" s="110">
        <v>24.00010887676199</v>
      </c>
      <c r="F105" s="112">
        <v>10632</v>
      </c>
      <c r="G105" s="113">
        <v>127584</v>
      </c>
    </row>
    <row r="106" spans="2:8" ht="19.5" customHeight="1">
      <c r="B106" s="115" t="s">
        <v>60</v>
      </c>
      <c r="C106" s="116">
        <f>SUM(C10:C105)</f>
        <v>25698.64</v>
      </c>
      <c r="D106" s="117">
        <f>SUM(D10:D105)</f>
        <v>0.9999992199999996</v>
      </c>
      <c r="E106" s="116">
        <f>+E105</f>
        <v>24.00010887676199</v>
      </c>
      <c r="F106" s="118">
        <f>SUM(F10:F105)</f>
        <v>616768</v>
      </c>
      <c r="G106" s="118">
        <f>SUM(G10:G105)</f>
        <v>7401216</v>
      </c>
      <c r="H106" s="118"/>
    </row>
    <row r="108" spans="2:6" ht="12.75">
      <c r="B108" s="119"/>
      <c r="C108" s="120"/>
      <c r="D108" s="120"/>
      <c r="E108" s="120"/>
      <c r="F108" s="121"/>
    </row>
  </sheetData>
  <sheetProtection/>
  <mergeCells count="2">
    <mergeCell ref="B5:G5"/>
    <mergeCell ref="B6:G6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127" r:id="rId2"/>
  <headerFooter alignWithMargins="0">
    <oddHeader>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END</cp:lastModifiedBy>
  <cp:lastPrinted>2009-02-20T20:50:41Z</cp:lastPrinted>
  <dcterms:created xsi:type="dcterms:W3CDTF">2009-02-20T01:27:37Z</dcterms:created>
  <dcterms:modified xsi:type="dcterms:W3CDTF">2009-02-20T20:50:44Z</dcterms:modified>
  <cp:category/>
  <cp:version/>
  <cp:contentType/>
  <cp:contentStatus/>
</cp:coreProperties>
</file>